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4.xml" ContentType="application/vnd.ms-office.chartstyle+xml"/>
  <Override PartName="/xl/charts/style5.xml" ContentType="application/vnd.ms-office.chartsty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/colors4.xml" ContentType="application/vnd.ms-office.chartcolorstyle+xml"/>
  <Override PartName="/xl/charts/colors5.xml" ContentType="application/vnd.ms-office.chartcolorstyle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430" windowHeight="9240" activeTab="1"/>
  </bookViews>
  <sheets>
    <sheet name="Mission 1 - Question 4" sheetId="1" r:id="rId1"/>
    <sheet name="Mission 2 - Question 5" sheetId="2" r:id="rId2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2"/>
  <c r="F4"/>
  <c r="F5"/>
  <c r="E3"/>
  <c r="E4"/>
  <c r="E5"/>
  <c r="E6"/>
  <c r="F6" s="1"/>
  <c r="E2"/>
  <c r="F2" s="1"/>
  <c r="F7" s="1"/>
  <c r="H96" i="1"/>
  <c r="G96"/>
  <c r="G95"/>
  <c r="A73"/>
  <c r="A74"/>
  <c r="H73"/>
  <c r="I73"/>
  <c r="J73"/>
  <c r="K73"/>
  <c r="L73"/>
  <c r="M73"/>
  <c r="N73"/>
  <c r="O73"/>
  <c r="P73"/>
  <c r="G73"/>
  <c r="E73"/>
  <c r="F73" s="1"/>
  <c r="C72"/>
  <c r="D72"/>
  <c r="C73"/>
  <c r="D73"/>
  <c r="B73"/>
  <c r="B72"/>
  <c r="G67"/>
  <c r="C68" s="1"/>
  <c r="F26"/>
  <c r="F27"/>
  <c r="F25"/>
  <c r="E7" i="2" l="1"/>
  <c r="F9" s="1"/>
  <c r="Q73" i="1"/>
  <c r="E74" s="1"/>
  <c r="C74"/>
  <c r="H74"/>
  <c r="F68"/>
  <c r="O74"/>
  <c r="G74"/>
  <c r="E68"/>
  <c r="N74"/>
  <c r="F74"/>
  <c r="I74"/>
  <c r="B74"/>
  <c r="B68"/>
  <c r="P74"/>
  <c r="D68"/>
  <c r="M74"/>
  <c r="L74"/>
  <c r="K74"/>
  <c r="D74"/>
  <c r="J74"/>
  <c r="G5" i="2" l="1"/>
  <c r="H5" s="1"/>
  <c r="I5" s="1"/>
  <c r="G3"/>
  <c r="H3" s="1"/>
  <c r="I3" s="1"/>
  <c r="G6"/>
  <c r="H6" s="1"/>
  <c r="I6" s="1"/>
  <c r="G2"/>
  <c r="G4"/>
  <c r="H4" s="1"/>
  <c r="I4" s="1"/>
  <c r="G7" l="1"/>
  <c r="H2"/>
  <c r="I2" l="1"/>
  <c r="I7" s="1"/>
  <c r="F10" s="1"/>
  <c r="F11" s="1"/>
  <c r="H7"/>
</calcChain>
</file>

<file path=xl/sharedStrings.xml><?xml version="1.0" encoding="utf-8"?>
<sst xmlns="http://schemas.openxmlformats.org/spreadsheetml/2006/main" count="66" uniqueCount="57">
  <si>
    <t>Tableau 1 : Les cinq meilleurs clients</t>
  </si>
  <si>
    <t>Fernandez SA</t>
  </si>
  <si>
    <t>Calzone BTP</t>
  </si>
  <si>
    <t>SGBA</t>
  </si>
  <si>
    <t>NIKA</t>
  </si>
  <si>
    <t>RENODECO</t>
  </si>
  <si>
    <t xml:space="preserve">C.A. </t>
  </si>
  <si>
    <t xml:space="preserve">Tranche de C.A. </t>
  </si>
  <si>
    <t xml:space="preserve">Nombre de clients </t>
  </si>
  <si>
    <t>Pourcentage</t>
  </si>
  <si>
    <t>N-5</t>
  </si>
  <si>
    <t>N-4</t>
  </si>
  <si>
    <t>N-3</t>
  </si>
  <si>
    <t>N-2</t>
  </si>
  <si>
    <t>N-1</t>
  </si>
  <si>
    <t>Trimestre 1</t>
  </si>
  <si>
    <t>Trimestre 2</t>
  </si>
  <si>
    <t>Trimestre 3</t>
  </si>
  <si>
    <t>Trimestre 4</t>
  </si>
  <si>
    <t>Total</t>
  </si>
  <si>
    <t>Entrepreneurs</t>
  </si>
  <si>
    <t>Revendeurs</t>
  </si>
  <si>
    <t>[1000, 2000 [</t>
  </si>
  <si>
    <t>[2000, 3000 [</t>
  </si>
  <si>
    <t>[0,1000 [</t>
  </si>
  <si>
    <t>[3000,5000 [</t>
  </si>
  <si>
    <t>Nombre de clients</t>
  </si>
  <si>
    <t>xi</t>
  </si>
  <si>
    <t>ni</t>
  </si>
  <si>
    <t>ni xi</t>
  </si>
  <si>
    <t>Xi</t>
  </si>
  <si>
    <r>
      <t>Xi</t>
    </r>
    <r>
      <rPr>
        <vertAlign val="superscript"/>
        <sz val="12"/>
        <color theme="1"/>
        <rFont val="Times New Roman"/>
        <family val="1"/>
      </rPr>
      <t xml:space="preserve"> 2</t>
    </r>
  </si>
  <si>
    <r>
      <t>ni Xi</t>
    </r>
    <r>
      <rPr>
        <vertAlign val="superscript"/>
        <sz val="12"/>
        <color theme="1"/>
        <rFont val="Times New Roman"/>
        <family val="1"/>
      </rPr>
      <t xml:space="preserve"> 2</t>
    </r>
  </si>
  <si>
    <t>Tableau 4 : CA trimestriels des trois dernières années</t>
  </si>
  <si>
    <r>
      <t>Tableau</t>
    </r>
    <r>
      <rPr>
        <b/>
        <sz val="12"/>
        <color rgb="FF4F81BD"/>
        <rFont val="Cambria"/>
        <family val="1"/>
      </rPr>
      <t xml:space="preserve"> </t>
    </r>
    <r>
      <rPr>
        <b/>
        <sz val="12"/>
        <rFont val="Cambria"/>
        <family val="1"/>
      </rPr>
      <t>3 : Chiffre d’affaires par gamme de produit</t>
    </r>
  </si>
  <si>
    <t>Tableau 5 : Répartition des clients par segment</t>
  </si>
  <si>
    <t>Tableau 2 : Répartition des clients par tranche de C.A.</t>
  </si>
  <si>
    <t>Tableau 2 corrigé : classes de 1000</t>
  </si>
  <si>
    <t>[3000,4000 [</t>
  </si>
  <si>
    <t>[4000,5000 [</t>
  </si>
  <si>
    <t>[5000,15000 [</t>
  </si>
  <si>
    <t>[5000,6000 [</t>
  </si>
  <si>
    <t>[6000,7000 [</t>
  </si>
  <si>
    <t>[7000,8000 [</t>
  </si>
  <si>
    <t>[8000,9000 [</t>
  </si>
  <si>
    <t>[9000,10000 [</t>
  </si>
  <si>
    <t>[10000,11000 [</t>
  </si>
  <si>
    <t>[11000,12000 [</t>
  </si>
  <si>
    <t>[12000,13000 [</t>
  </si>
  <si>
    <t>[13000,14000 [</t>
  </si>
  <si>
    <t>[14000,15000 [</t>
  </si>
  <si>
    <t>Tranche de CA</t>
  </si>
  <si>
    <t xml:space="preserve">Moyenne = </t>
  </si>
  <si>
    <t xml:space="preserve">Variance = </t>
  </si>
  <si>
    <t>Ecart type =</t>
  </si>
  <si>
    <t>C.A. Gros œuvre</t>
  </si>
  <si>
    <t>C.A. Petit œuvre</t>
  </si>
</sst>
</file>

<file path=xl/styles.xml><?xml version="1.0" encoding="utf-8"?>
<styleSheet xmlns="http://schemas.openxmlformats.org/spreadsheetml/2006/main">
  <numFmts count="4">
    <numFmt numFmtId="43" formatCode="_-* #,##0.00\ _€_-;\-* #,##0.00\ _€_-;_-* &quot;-&quot;??\ _€_-;_-@_-"/>
    <numFmt numFmtId="164" formatCode="_-* #,##0\ _€_-;\-* #,##0\ _€_-;_-* &quot;-&quot;??\ _€_-;_-@_-"/>
    <numFmt numFmtId="165" formatCode="0.0%"/>
    <numFmt numFmtId="166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4F81BD"/>
      <name val="Cambria"/>
      <family val="1"/>
    </font>
    <font>
      <b/>
      <sz val="12"/>
      <name val="Cambria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3" fontId="0" fillId="0" borderId="0" xfId="0" applyNumberFormat="1"/>
    <xf numFmtId="3" fontId="5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164" fontId="5" fillId="0" borderId="4" xfId="1" applyNumberFormat="1" applyFont="1" applyBorder="1" applyAlignment="1">
      <alignment vertical="center" wrapText="1"/>
    </xf>
    <xf numFmtId="164" fontId="5" fillId="2" borderId="4" xfId="1" applyNumberFormat="1" applyFont="1" applyFill="1" applyBorder="1" applyAlignment="1">
      <alignment vertical="center" wrapText="1"/>
    </xf>
    <xf numFmtId="164" fontId="5" fillId="2" borderId="6" xfId="1" applyNumberFormat="1" applyFont="1" applyFill="1" applyBorder="1" applyAlignment="1">
      <alignment vertical="center" wrapText="1"/>
    </xf>
    <xf numFmtId="164" fontId="5" fillId="2" borderId="3" xfId="1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64" fontId="5" fillId="0" borderId="0" xfId="1" applyNumberFormat="1" applyFont="1" applyBorder="1" applyAlignment="1">
      <alignment vertical="center" wrapText="1"/>
    </xf>
    <xf numFmtId="165" fontId="5" fillId="0" borderId="4" xfId="0" applyNumberFormat="1" applyFont="1" applyBorder="1" applyAlignment="1">
      <alignment horizontal="center" vertical="center" wrapText="1"/>
    </xf>
    <xf numFmtId="10" fontId="5" fillId="0" borderId="4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5" fillId="0" borderId="7" xfId="0" applyFont="1" applyFill="1" applyBorder="1" applyAlignment="1">
      <alignment horizontal="center" vertical="center" wrapText="1"/>
    </xf>
    <xf numFmtId="165" fontId="0" fillId="0" borderId="0" xfId="2" applyNumberFormat="1" applyFont="1"/>
    <xf numFmtId="3" fontId="5" fillId="0" borderId="0" xfId="0" applyNumberFormat="1" applyFont="1" applyFill="1" applyBorder="1" applyAlignment="1">
      <alignment horizontal="center" vertical="center" wrapText="1"/>
    </xf>
    <xf numFmtId="165" fontId="0" fillId="0" borderId="0" xfId="2" applyNumberFormat="1" applyFont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64" fontId="5" fillId="0" borderId="9" xfId="1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Chiffre d’affaires par gamme de produit </a:t>
            </a:r>
          </a:p>
        </c:rich>
      </c:tx>
      <c:layout/>
      <c:spPr>
        <a:noFill/>
        <a:ln>
          <a:noFill/>
        </a:ln>
        <a:effectLst/>
      </c:spPr>
    </c:title>
    <c:plotArea>
      <c:layout/>
      <c:lineChart>
        <c:grouping val="standard"/>
        <c:ser>
          <c:idx val="0"/>
          <c:order val="0"/>
          <c:tx>
            <c:strRef>
              <c:f>'Mission 1 - Question 4'!$A$3</c:f>
              <c:strCache>
                <c:ptCount val="1"/>
                <c:pt idx="0">
                  <c:v>C.A. Gros œuvre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'Mission 1 - Question 4'!$B$2:$F$2</c:f>
              <c:strCache>
                <c:ptCount val="5"/>
                <c:pt idx="0">
                  <c:v>N-5</c:v>
                </c:pt>
                <c:pt idx="1">
                  <c:v>N-4</c:v>
                </c:pt>
                <c:pt idx="2">
                  <c:v>N-3</c:v>
                </c:pt>
                <c:pt idx="3">
                  <c:v>N-2</c:v>
                </c:pt>
                <c:pt idx="4">
                  <c:v>N-1</c:v>
                </c:pt>
              </c:strCache>
            </c:strRef>
          </c:cat>
          <c:val>
            <c:numRef>
              <c:f>'Mission 1 - Question 4'!$B$3:$F$3</c:f>
              <c:numCache>
                <c:formatCode>_-* #,##0\ _€_-;\-* #,##0\ _€_-;_-* "-"??\ _€_-;_-@_-</c:formatCode>
                <c:ptCount val="5"/>
                <c:pt idx="0">
                  <c:v>356700</c:v>
                </c:pt>
                <c:pt idx="1">
                  <c:v>344400</c:v>
                </c:pt>
                <c:pt idx="2">
                  <c:v>348400</c:v>
                </c:pt>
                <c:pt idx="3">
                  <c:v>338750</c:v>
                </c:pt>
                <c:pt idx="4">
                  <c:v>342350</c:v>
                </c:pt>
              </c:numCache>
            </c:numRef>
          </c:val>
        </c:ser>
        <c:ser>
          <c:idx val="1"/>
          <c:order val="1"/>
          <c:tx>
            <c:strRef>
              <c:f>'Mission 1 - Question 4'!$A$4</c:f>
              <c:strCache>
                <c:ptCount val="1"/>
                <c:pt idx="0">
                  <c:v>C.A. Petit œuvre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'Mission 1 - Question 4'!$B$2:$F$2</c:f>
              <c:strCache>
                <c:ptCount val="5"/>
                <c:pt idx="0">
                  <c:v>N-5</c:v>
                </c:pt>
                <c:pt idx="1">
                  <c:v>N-4</c:v>
                </c:pt>
                <c:pt idx="2">
                  <c:v>N-3</c:v>
                </c:pt>
                <c:pt idx="3">
                  <c:v>N-2</c:v>
                </c:pt>
                <c:pt idx="4">
                  <c:v>N-1</c:v>
                </c:pt>
              </c:strCache>
            </c:strRef>
          </c:cat>
          <c:val>
            <c:numRef>
              <c:f>'Mission 1 - Question 4'!$B$4:$F$4</c:f>
              <c:numCache>
                <c:formatCode>_-* #,##0\ _€_-;\-* #,##0\ _€_-;_-* "-"??\ _€_-;_-@_-</c:formatCode>
                <c:ptCount val="5"/>
                <c:pt idx="0">
                  <c:v>651900</c:v>
                </c:pt>
                <c:pt idx="1">
                  <c:v>672400</c:v>
                </c:pt>
                <c:pt idx="2">
                  <c:v>916600</c:v>
                </c:pt>
                <c:pt idx="3">
                  <c:v>1047250</c:v>
                </c:pt>
                <c:pt idx="4">
                  <c:v>1232650</c:v>
                </c:pt>
              </c:numCache>
            </c:numRef>
          </c:val>
        </c:ser>
        <c:dLbls>
          <c:showVal val="1"/>
        </c:dLbls>
        <c:marker val="1"/>
        <c:axId val="65729280"/>
        <c:axId val="65730816"/>
      </c:lineChart>
      <c:catAx>
        <c:axId val="6572928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730816"/>
        <c:crosses val="autoZero"/>
        <c:auto val="1"/>
        <c:lblAlgn val="ctr"/>
        <c:lblOffset val="100"/>
      </c:catAx>
      <c:valAx>
        <c:axId val="6573081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tickLblPos val="none"/>
        <c:crossAx val="6572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CA trimestriels des trois dernières années</a:t>
            </a:r>
          </a:p>
        </c:rich>
      </c:tx>
      <c:layout>
        <c:manualLayout>
          <c:xMode val="edge"/>
          <c:yMode val="edge"/>
          <c:x val="0.13770822397200352"/>
          <c:y val="3.2407407407407413E-2"/>
        </c:manualLayout>
      </c:layout>
      <c:spPr>
        <a:noFill/>
        <a:ln>
          <a:noFill/>
        </a:ln>
        <a:effectLst/>
      </c:spPr>
    </c:title>
    <c:plotArea>
      <c:layout/>
      <c:lineChart>
        <c:grouping val="stacked"/>
        <c:ser>
          <c:idx val="0"/>
          <c:order val="0"/>
          <c:tx>
            <c:strRef>
              <c:f>'Mission 1 - Question 4'!$A$25</c:f>
              <c:strCache>
                <c:ptCount val="1"/>
                <c:pt idx="0">
                  <c:v>N-3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'Mission 1 - Question 4'!$B$24:$E$24</c:f>
              <c:strCache>
                <c:ptCount val="4"/>
                <c:pt idx="0">
                  <c:v>Trimestre 1</c:v>
                </c:pt>
                <c:pt idx="1">
                  <c:v>Trimestre 2</c:v>
                </c:pt>
                <c:pt idx="2">
                  <c:v>Trimestre 3</c:v>
                </c:pt>
                <c:pt idx="3">
                  <c:v>Trimestre 4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'Mission 1 - Question 4'!$B$24:$F$24</c15:sqref>
                  </c15:fullRef>
                </c:ext>
              </c:extLst>
            </c:strRef>
          </c:cat>
          <c:val>
            <c:numRef>
              <c:f>'Mission 1 - Question 4'!$B$25:$E$25</c:f>
              <c:numCache>
                <c:formatCode>_-* #,##0\ _€_-;\-* #,##0\ _€_-;_-* "-"??\ _€_-;_-@_-</c:formatCode>
                <c:ptCount val="4"/>
                <c:pt idx="0">
                  <c:v>509000</c:v>
                </c:pt>
                <c:pt idx="1">
                  <c:v>378000</c:v>
                </c:pt>
                <c:pt idx="2">
                  <c:v>126000</c:v>
                </c:pt>
                <c:pt idx="3">
                  <c:v>252000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'Mission 1 - Question 4'!$B$25:$F$25</c15:sqref>
                  </c15:fullRef>
                </c:ext>
              </c:extLst>
            </c:numRef>
          </c:val>
        </c:ser>
        <c:ser>
          <c:idx val="1"/>
          <c:order val="1"/>
          <c:tx>
            <c:strRef>
              <c:f>'Mission 1 - Question 4'!$A$26</c:f>
              <c:strCache>
                <c:ptCount val="1"/>
                <c:pt idx="0">
                  <c:v>N-2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'Mission 1 - Question 4'!$B$24:$E$24</c:f>
              <c:strCache>
                <c:ptCount val="4"/>
                <c:pt idx="0">
                  <c:v>Trimestre 1</c:v>
                </c:pt>
                <c:pt idx="1">
                  <c:v>Trimestre 2</c:v>
                </c:pt>
                <c:pt idx="2">
                  <c:v>Trimestre 3</c:v>
                </c:pt>
                <c:pt idx="3">
                  <c:v>Trimestre 4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'Mission 1 - Question 4'!$B$24:$F$24</c15:sqref>
                  </c15:fullRef>
                </c:ext>
              </c:extLst>
            </c:strRef>
          </c:cat>
          <c:val>
            <c:numRef>
              <c:f>'Mission 1 - Question 4'!$B$26:$E$26</c:f>
              <c:numCache>
                <c:formatCode>_-* #,##0\ _€_-;\-* #,##0\ _€_-;_-* "-"??\ _€_-;_-@_-</c:formatCode>
                <c:ptCount val="4"/>
                <c:pt idx="0">
                  <c:v>529200</c:v>
                </c:pt>
                <c:pt idx="1">
                  <c:v>428400</c:v>
                </c:pt>
                <c:pt idx="2">
                  <c:v>151200</c:v>
                </c:pt>
                <c:pt idx="3">
                  <c:v>277200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'Mission 1 - Question 4'!$B$26:$F$26</c15:sqref>
                  </c15:fullRef>
                </c:ext>
              </c:extLst>
            </c:numRef>
          </c:val>
        </c:ser>
        <c:ser>
          <c:idx val="2"/>
          <c:order val="2"/>
          <c:tx>
            <c:strRef>
              <c:f>'Mission 1 - Question 4'!$A$27</c:f>
              <c:strCache>
                <c:ptCount val="1"/>
                <c:pt idx="0">
                  <c:v>N-1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3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'Mission 1 - Question 4'!$B$24:$E$24</c:f>
              <c:strCache>
                <c:ptCount val="4"/>
                <c:pt idx="0">
                  <c:v>Trimestre 1</c:v>
                </c:pt>
                <c:pt idx="1">
                  <c:v>Trimestre 2</c:v>
                </c:pt>
                <c:pt idx="2">
                  <c:v>Trimestre 3</c:v>
                </c:pt>
                <c:pt idx="3">
                  <c:v>Trimestre 4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'Mission 1 - Question 4'!$B$24:$F$24</c15:sqref>
                  </c15:fullRef>
                </c:ext>
              </c:extLst>
            </c:strRef>
          </c:cat>
          <c:val>
            <c:numRef>
              <c:f>'Mission 1 - Question 4'!$B$27:$E$27</c:f>
              <c:numCache>
                <c:formatCode>_-* #,##0\ _€_-;\-* #,##0\ _€_-;_-* "-"??\ _€_-;_-@_-</c:formatCode>
                <c:ptCount val="4"/>
                <c:pt idx="0">
                  <c:v>579600</c:v>
                </c:pt>
                <c:pt idx="1">
                  <c:v>478800</c:v>
                </c:pt>
                <c:pt idx="2">
                  <c:v>191520</c:v>
                </c:pt>
                <c:pt idx="3">
                  <c:v>325080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'Mission 1 - Question 4'!$B$27:$F$27</c15:sqref>
                  </c15:fullRef>
                </c:ext>
              </c:extLst>
            </c:numRef>
          </c:val>
        </c:ser>
        <c:dLbls>
          <c:showVal val="1"/>
        </c:dLbls>
        <c:marker val="1"/>
        <c:axId val="80989184"/>
        <c:axId val="83231488"/>
      </c:lineChart>
      <c:catAx>
        <c:axId val="809891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3231488"/>
        <c:crosses val="autoZero"/>
        <c:auto val="1"/>
        <c:lblAlgn val="ctr"/>
        <c:lblOffset val="100"/>
      </c:catAx>
      <c:valAx>
        <c:axId val="8323148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tickLblPos val="none"/>
        <c:crossAx val="8098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Répartition des clients par segment</a:t>
            </a:r>
          </a:p>
        </c:rich>
      </c:tx>
      <c:layout/>
      <c:spPr>
        <a:noFill/>
        <a:ln>
          <a:noFill/>
        </a:ln>
        <a:effectLst/>
      </c:spPr>
    </c:title>
    <c:view3D>
      <c:rotX val="5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'Mission 1 - Question 4'!$A$47</c:f>
              <c:strCache>
                <c:ptCount val="1"/>
                <c:pt idx="0">
                  <c:v>Nombre de clients</c:v>
                </c:pt>
              </c:strCache>
            </c:strRef>
          </c:tx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'Mission 1 - Question 4'!$B$46:$C$46</c:f>
              <c:strCache>
                <c:ptCount val="2"/>
                <c:pt idx="0">
                  <c:v>Entrepreneurs</c:v>
                </c:pt>
                <c:pt idx="1">
                  <c:v>Revendeurs</c:v>
                </c:pt>
              </c:strCache>
            </c:strRef>
          </c:cat>
          <c:val>
            <c:numRef>
              <c:f>'Mission 1 - Question 4'!$B$47:$C$47</c:f>
              <c:numCache>
                <c:formatCode>General</c:formatCode>
                <c:ptCount val="2"/>
                <c:pt idx="0">
                  <c:v>922</c:v>
                </c:pt>
                <c:pt idx="1">
                  <c:v>101</c:v>
                </c:pt>
              </c:numCache>
            </c:numRef>
          </c:val>
        </c:ser>
        <c:dLbls>
          <c:showPercent val="1"/>
        </c:dLbls>
      </c:pie3DChart>
      <c:spPr>
        <a:noFill/>
        <a:ln>
          <a:noFill/>
        </a:ln>
        <a:effectLst/>
      </c:spPr>
    </c:plotArea>
    <c:legend>
      <c:legendPos val="r"/>
      <c:layout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u="none" strike="noStrike" baseline="0">
                <a:effectLst/>
              </a:rPr>
              <a:t>Répartition des clients par tranche de C.A.</a:t>
            </a:r>
            <a:endParaRPr lang="en-US" b="1" i="0"/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'Mission 1 - Question 4'!$A$73</c:f>
              <c:strCache>
                <c:ptCount val="1"/>
                <c:pt idx="0">
                  <c:v>Nombre de clients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dLbls>
            <c:delete val="1"/>
          </c:dLbls>
          <c:cat>
            <c:strRef>
              <c:f>'Mission 1 - Question 4'!$B$72:$P$72</c:f>
              <c:strCache>
                <c:ptCount val="15"/>
                <c:pt idx="0">
                  <c:v>[0,1000 [</c:v>
                </c:pt>
                <c:pt idx="1">
                  <c:v>[1000, 2000 [</c:v>
                </c:pt>
                <c:pt idx="2">
                  <c:v>[2000, 3000 [</c:v>
                </c:pt>
                <c:pt idx="3">
                  <c:v>[3000,4000 [</c:v>
                </c:pt>
                <c:pt idx="4">
                  <c:v>[4000,5000 [</c:v>
                </c:pt>
                <c:pt idx="5">
                  <c:v>[5000,6000 [</c:v>
                </c:pt>
                <c:pt idx="6">
                  <c:v>[6000,7000 [</c:v>
                </c:pt>
                <c:pt idx="7">
                  <c:v>[7000,8000 [</c:v>
                </c:pt>
                <c:pt idx="8">
                  <c:v>[8000,9000 [</c:v>
                </c:pt>
                <c:pt idx="9">
                  <c:v>[9000,10000 [</c:v>
                </c:pt>
                <c:pt idx="10">
                  <c:v>[10000,11000 [</c:v>
                </c:pt>
                <c:pt idx="11">
                  <c:v>[11000,12000 [</c:v>
                </c:pt>
                <c:pt idx="12">
                  <c:v>[12000,13000 [</c:v>
                </c:pt>
                <c:pt idx="13">
                  <c:v>[13000,14000 [</c:v>
                </c:pt>
                <c:pt idx="14">
                  <c:v>[14000,15000 [</c:v>
                </c:pt>
              </c:strCache>
            </c:strRef>
          </c:cat>
          <c:val>
            <c:numRef>
              <c:f>'Mission 1 - Question 4'!$B$73:$P$73</c:f>
              <c:numCache>
                <c:formatCode>General</c:formatCode>
                <c:ptCount val="15"/>
                <c:pt idx="0">
                  <c:v>467</c:v>
                </c:pt>
                <c:pt idx="1">
                  <c:v>254</c:v>
                </c:pt>
                <c:pt idx="2">
                  <c:v>221</c:v>
                </c:pt>
                <c:pt idx="3">
                  <c:v>37.5</c:v>
                </c:pt>
                <c:pt idx="4">
                  <c:v>37.5</c:v>
                </c:pt>
                <c:pt idx="5">
                  <c:v>0.6</c:v>
                </c:pt>
                <c:pt idx="6">
                  <c:v>0.6</c:v>
                </c:pt>
                <c:pt idx="7">
                  <c:v>0.6</c:v>
                </c:pt>
                <c:pt idx="8">
                  <c:v>0.6</c:v>
                </c:pt>
                <c:pt idx="9">
                  <c:v>0.6</c:v>
                </c:pt>
                <c:pt idx="10">
                  <c:v>0.6</c:v>
                </c:pt>
                <c:pt idx="11">
                  <c:v>0.6</c:v>
                </c:pt>
                <c:pt idx="12">
                  <c:v>0.6</c:v>
                </c:pt>
                <c:pt idx="13">
                  <c:v>0.6</c:v>
                </c:pt>
                <c:pt idx="14">
                  <c:v>0.6</c:v>
                </c:pt>
              </c:numCache>
            </c:numRef>
          </c:val>
        </c:ser>
        <c:dLbls>
          <c:showVal val="1"/>
        </c:dLbls>
        <c:gapWidth val="1"/>
        <c:axId val="83316736"/>
        <c:axId val="83318272"/>
      </c:barChart>
      <c:catAx>
        <c:axId val="8331673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3318272"/>
        <c:crosses val="autoZero"/>
        <c:auto val="1"/>
        <c:lblAlgn val="ctr"/>
        <c:lblOffset val="100"/>
      </c:catAx>
      <c:valAx>
        <c:axId val="8331827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tickLblPos val="none"/>
        <c:crossAx val="83316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Nos 5 meilleurs clients</a:t>
            </a:r>
          </a:p>
        </c:rich>
      </c:tx>
      <c:layout/>
      <c:spPr>
        <a:noFill/>
        <a:ln>
          <a:noFill/>
        </a:ln>
        <a:effectLst/>
      </c:spPr>
    </c:title>
    <c:view3D>
      <c:rotX val="0"/>
      <c:rotY val="0"/>
      <c:depthPercent val="60"/>
      <c:perspective val="100"/>
    </c:view3D>
    <c:floor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'Mission 1 - Question 4'!$A$95</c:f>
              <c:strCache>
                <c:ptCount val="1"/>
                <c:pt idx="0">
                  <c:v>C.A.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dLbls>
            <c:dLbl>
              <c:idx val="0"/>
              <c:layout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/>
              <c:showVal val="1"/>
              <c:extLst>
                <c:ext xmlns:c15="http://schemas.microsoft.com/office/drawing/2012/chart" uri="{CE6537A1-D6FC-4f65-9D91-7224C49458BB}"/>
              </c:extLst>
            </c:dLbl>
            <c:delete val="1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'Mission 1 - Question 4'!$B$94:$F$94</c:f>
              <c:strCache>
                <c:ptCount val="5"/>
                <c:pt idx="0">
                  <c:v>Fernandez SA</c:v>
                </c:pt>
                <c:pt idx="1">
                  <c:v>Calzone BTP</c:v>
                </c:pt>
                <c:pt idx="2">
                  <c:v>SGBA</c:v>
                </c:pt>
                <c:pt idx="3">
                  <c:v>NIKA</c:v>
                </c:pt>
                <c:pt idx="4">
                  <c:v>RENODECO</c:v>
                </c:pt>
              </c:strCache>
            </c:strRef>
          </c:cat>
          <c:val>
            <c:numRef>
              <c:f>'Mission 1 - Question 4'!$B$95:$F$95</c:f>
              <c:numCache>
                <c:formatCode>#,##0</c:formatCode>
                <c:ptCount val="5"/>
                <c:pt idx="0">
                  <c:v>14500</c:v>
                </c:pt>
                <c:pt idx="1">
                  <c:v>12100</c:v>
                </c:pt>
                <c:pt idx="2">
                  <c:v>11200</c:v>
                </c:pt>
                <c:pt idx="3">
                  <c:v>10600</c:v>
                </c:pt>
                <c:pt idx="4">
                  <c:v>9400</c:v>
                </c:pt>
              </c:numCache>
            </c:numRef>
          </c:val>
        </c:ser>
        <c:dLbls/>
        <c:gapWidth val="65"/>
        <c:shape val="box"/>
        <c:axId val="83629568"/>
        <c:axId val="83631104"/>
        <c:axId val="0"/>
      </c:bar3DChart>
      <c:catAx>
        <c:axId val="836295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3631104"/>
        <c:crosses val="autoZero"/>
        <c:auto val="1"/>
        <c:lblAlgn val="ctr"/>
        <c:lblOffset val="100"/>
      </c:catAx>
      <c:valAx>
        <c:axId val="836311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3629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4</xdr:row>
      <xdr:rowOff>180975</xdr:rowOff>
    </xdr:from>
    <xdr:to>
      <xdr:col>5</xdr:col>
      <xdr:colOff>504825</xdr:colOff>
      <xdr:row>20</xdr:row>
      <xdr:rowOff>161925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376237</xdr:colOff>
      <xdr:row>28</xdr:row>
      <xdr:rowOff>38100</xdr:rowOff>
    </xdr:from>
    <xdr:to>
      <xdr:col>5</xdr:col>
      <xdr:colOff>452437</xdr:colOff>
      <xdr:row>42</xdr:row>
      <xdr:rowOff>114300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109537</xdr:colOff>
      <xdr:row>47</xdr:row>
      <xdr:rowOff>180975</xdr:rowOff>
    </xdr:from>
    <xdr:to>
      <xdr:col>5</xdr:col>
      <xdr:colOff>185737</xdr:colOff>
      <xdr:row>62</xdr:row>
      <xdr:rowOff>66675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900111</xdr:colOff>
      <xdr:row>74</xdr:row>
      <xdr:rowOff>152400</xdr:rowOff>
    </xdr:from>
    <xdr:to>
      <xdr:col>6</xdr:col>
      <xdr:colOff>180974</xdr:colOff>
      <xdr:row>90</xdr:row>
      <xdr:rowOff>152400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1009649</xdr:colOff>
      <xdr:row>96</xdr:row>
      <xdr:rowOff>161924</xdr:rowOff>
    </xdr:from>
    <xdr:to>
      <xdr:col>5</xdr:col>
      <xdr:colOff>1057274</xdr:colOff>
      <xdr:row>113</xdr:row>
      <xdr:rowOff>133349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6"/>
  <sheetViews>
    <sheetView topLeftCell="A118" workbookViewId="0">
      <selection activeCell="A7" sqref="A7"/>
    </sheetView>
  </sheetViews>
  <sheetFormatPr baseColWidth="10" defaultRowHeight="15"/>
  <cols>
    <col min="1" max="1" width="21.140625" customWidth="1"/>
    <col min="2" max="6" width="16.85546875" customWidth="1"/>
    <col min="7" max="10" width="17.85546875" customWidth="1"/>
  </cols>
  <sheetData>
    <row r="1" spans="1:7" ht="16.5" thickBot="1">
      <c r="A1" s="1" t="s">
        <v>34</v>
      </c>
    </row>
    <row r="2" spans="1:7" ht="15.75" thickBot="1">
      <c r="A2" s="2"/>
      <c r="B2" s="3" t="s">
        <v>10</v>
      </c>
      <c r="C2" s="3" t="s">
        <v>11</v>
      </c>
      <c r="D2" s="3" t="s">
        <v>12</v>
      </c>
      <c r="E2" s="3" t="s">
        <v>13</v>
      </c>
      <c r="F2" s="3" t="s">
        <v>14</v>
      </c>
    </row>
    <row r="3" spans="1:7" ht="15.75" thickBot="1">
      <c r="A3" s="4" t="s">
        <v>55</v>
      </c>
      <c r="B3" s="14">
        <v>356700</v>
      </c>
      <c r="C3" s="14">
        <v>344400</v>
      </c>
      <c r="D3" s="14">
        <v>348400</v>
      </c>
      <c r="E3" s="14">
        <v>338750</v>
      </c>
      <c r="F3" s="14">
        <v>342350</v>
      </c>
      <c r="G3" s="5"/>
    </row>
    <row r="4" spans="1:7" ht="15.75" thickBot="1">
      <c r="A4" s="4" t="s">
        <v>56</v>
      </c>
      <c r="B4" s="14">
        <v>651900</v>
      </c>
      <c r="C4" s="14">
        <v>672400</v>
      </c>
      <c r="D4" s="14">
        <v>916600</v>
      </c>
      <c r="E4" s="14">
        <v>1047250</v>
      </c>
      <c r="F4" s="14">
        <v>1232650</v>
      </c>
    </row>
    <row r="5" spans="1:7">
      <c r="A5" s="18"/>
      <c r="B5" s="19"/>
      <c r="C5" s="19"/>
      <c r="D5" s="19"/>
      <c r="E5" s="19"/>
      <c r="F5" s="19"/>
    </row>
    <row r="6" spans="1:7">
      <c r="A6" s="18"/>
      <c r="B6" s="19"/>
      <c r="C6" s="19"/>
      <c r="D6" s="19"/>
      <c r="E6" s="19"/>
      <c r="F6" s="19"/>
    </row>
    <row r="7" spans="1:7">
      <c r="A7" s="18"/>
      <c r="B7" s="19"/>
      <c r="C7" s="19"/>
      <c r="D7" s="19"/>
      <c r="E7" s="19"/>
      <c r="F7" s="19"/>
    </row>
    <row r="8" spans="1:7">
      <c r="A8" s="18"/>
      <c r="B8" s="19"/>
      <c r="C8" s="19"/>
      <c r="D8" s="19"/>
      <c r="E8" s="19"/>
      <c r="F8" s="19"/>
    </row>
    <row r="9" spans="1:7">
      <c r="A9" s="18"/>
      <c r="B9" s="19"/>
      <c r="C9" s="19"/>
      <c r="D9" s="19"/>
      <c r="E9" s="19"/>
      <c r="F9" s="19"/>
    </row>
    <row r="10" spans="1:7">
      <c r="A10" s="18"/>
      <c r="B10" s="19"/>
      <c r="C10" s="19"/>
      <c r="D10" s="19"/>
      <c r="E10" s="19"/>
      <c r="F10" s="19"/>
    </row>
    <row r="11" spans="1:7">
      <c r="A11" s="18"/>
      <c r="B11" s="19"/>
      <c r="C11" s="19"/>
      <c r="D11" s="19"/>
      <c r="E11" s="19"/>
      <c r="F11" s="19"/>
    </row>
    <row r="12" spans="1:7">
      <c r="A12" s="18"/>
      <c r="B12" s="19"/>
      <c r="C12" s="19"/>
      <c r="D12" s="19"/>
      <c r="E12" s="19"/>
      <c r="F12" s="19"/>
    </row>
    <row r="13" spans="1:7">
      <c r="A13" s="18"/>
      <c r="B13" s="19"/>
      <c r="C13" s="19"/>
      <c r="D13" s="19"/>
      <c r="E13" s="19"/>
      <c r="F13" s="19"/>
    </row>
    <row r="14" spans="1:7">
      <c r="A14" s="18"/>
      <c r="B14" s="19"/>
      <c r="C14" s="19"/>
      <c r="D14" s="19"/>
      <c r="E14" s="19"/>
      <c r="F14" s="19"/>
    </row>
    <row r="15" spans="1:7">
      <c r="A15" s="18"/>
      <c r="B15" s="19"/>
      <c r="C15" s="19"/>
      <c r="D15" s="19"/>
      <c r="E15" s="19"/>
      <c r="F15" s="19"/>
    </row>
    <row r="16" spans="1:7">
      <c r="A16" s="18"/>
      <c r="B16" s="19"/>
      <c r="C16" s="19"/>
      <c r="D16" s="19"/>
      <c r="E16" s="19"/>
      <c r="F16" s="19"/>
    </row>
    <row r="17" spans="1:6">
      <c r="A17" s="18"/>
      <c r="B17" s="19"/>
      <c r="C17" s="19"/>
      <c r="D17" s="19"/>
      <c r="E17" s="19"/>
      <c r="F17" s="19"/>
    </row>
    <row r="18" spans="1:6">
      <c r="A18" s="18"/>
      <c r="B18" s="19"/>
      <c r="C18" s="19"/>
      <c r="D18" s="19"/>
      <c r="E18" s="19"/>
      <c r="F18" s="19"/>
    </row>
    <row r="19" spans="1:6">
      <c r="A19" s="18"/>
      <c r="B19" s="19"/>
      <c r="C19" s="19"/>
      <c r="D19" s="19"/>
      <c r="E19" s="19"/>
      <c r="F19" s="19"/>
    </row>
    <row r="20" spans="1:6">
      <c r="A20" s="18"/>
      <c r="B20" s="19"/>
      <c r="C20" s="19"/>
      <c r="D20" s="19"/>
      <c r="E20" s="19"/>
      <c r="F20" s="19"/>
    </row>
    <row r="21" spans="1:6">
      <c r="A21" s="18"/>
      <c r="B21" s="19"/>
      <c r="C21" s="19"/>
      <c r="D21" s="19"/>
      <c r="E21" s="19"/>
      <c r="F21" s="19"/>
    </row>
    <row r="22" spans="1:6">
      <c r="A22" s="18"/>
      <c r="B22" s="19"/>
      <c r="C22" s="19"/>
      <c r="D22" s="19"/>
      <c r="E22" s="19"/>
      <c r="F22" s="19"/>
    </row>
    <row r="23" spans="1:6" ht="16.5" thickBot="1">
      <c r="A23" s="1" t="s">
        <v>33</v>
      </c>
    </row>
    <row r="24" spans="1:6" ht="15.75" thickBot="1">
      <c r="A24" s="9"/>
      <c r="B24" s="10" t="s">
        <v>15</v>
      </c>
      <c r="C24" s="10" t="s">
        <v>16</v>
      </c>
      <c r="D24" s="10" t="s">
        <v>17</v>
      </c>
      <c r="E24" s="11" t="s">
        <v>18</v>
      </c>
      <c r="F24" s="12" t="s">
        <v>19</v>
      </c>
    </row>
    <row r="25" spans="1:6" ht="15.75" thickBot="1">
      <c r="A25" s="13" t="s">
        <v>12</v>
      </c>
      <c r="B25" s="15">
        <v>509000</v>
      </c>
      <c r="C25" s="15">
        <v>378000</v>
      </c>
      <c r="D25" s="15">
        <v>126000</v>
      </c>
      <c r="E25" s="16">
        <v>252000</v>
      </c>
      <c r="F25" s="17">
        <f>SUM(B25:E25)</f>
        <v>1265000</v>
      </c>
    </row>
    <row r="26" spans="1:6" ht="15.75" thickBot="1">
      <c r="A26" s="13" t="s">
        <v>13</v>
      </c>
      <c r="B26" s="15">
        <v>529200</v>
      </c>
      <c r="C26" s="15">
        <v>428400</v>
      </c>
      <c r="D26" s="15">
        <v>151200</v>
      </c>
      <c r="E26" s="16">
        <v>277200</v>
      </c>
      <c r="F26" s="17">
        <f t="shared" ref="F26:F27" si="0">SUM(B26:E26)</f>
        <v>1386000</v>
      </c>
    </row>
    <row r="27" spans="1:6" ht="15.75" thickBot="1">
      <c r="A27" s="13" t="s">
        <v>14</v>
      </c>
      <c r="B27" s="15">
        <v>579600</v>
      </c>
      <c r="C27" s="15">
        <v>478800</v>
      </c>
      <c r="D27" s="15">
        <v>191520</v>
      </c>
      <c r="E27" s="16">
        <v>325080</v>
      </c>
      <c r="F27" s="17">
        <f t="shared" si="0"/>
        <v>1575000</v>
      </c>
    </row>
    <row r="28" spans="1:6">
      <c r="A28" s="18"/>
      <c r="B28" s="19"/>
      <c r="C28" s="19"/>
      <c r="D28" s="19"/>
      <c r="E28" s="19"/>
      <c r="F28" s="19"/>
    </row>
    <row r="29" spans="1:6">
      <c r="A29" s="18"/>
      <c r="B29" s="19"/>
      <c r="C29" s="19"/>
      <c r="D29" s="19"/>
      <c r="E29" s="19"/>
      <c r="F29" s="19"/>
    </row>
    <row r="30" spans="1:6">
      <c r="A30" s="18"/>
      <c r="B30" s="19"/>
      <c r="C30" s="19"/>
      <c r="D30" s="19"/>
      <c r="E30" s="19"/>
      <c r="F30" s="19"/>
    </row>
    <row r="31" spans="1:6">
      <c r="A31" s="18"/>
      <c r="B31" s="19"/>
      <c r="C31" s="19"/>
      <c r="D31" s="19"/>
      <c r="E31" s="19"/>
      <c r="F31" s="19"/>
    </row>
    <row r="32" spans="1:6">
      <c r="A32" s="18"/>
      <c r="B32" s="19"/>
      <c r="C32" s="19"/>
      <c r="D32" s="19"/>
      <c r="E32" s="19"/>
      <c r="F32" s="19"/>
    </row>
    <row r="33" spans="1:6">
      <c r="A33" s="18"/>
      <c r="B33" s="19"/>
      <c r="C33" s="19"/>
      <c r="D33" s="19"/>
      <c r="E33" s="19"/>
      <c r="F33" s="19"/>
    </row>
    <row r="34" spans="1:6">
      <c r="A34" s="18"/>
      <c r="B34" s="19"/>
      <c r="C34" s="19"/>
      <c r="D34" s="19"/>
      <c r="E34" s="19"/>
      <c r="F34" s="19"/>
    </row>
    <row r="35" spans="1:6">
      <c r="A35" s="18"/>
      <c r="B35" s="19"/>
      <c r="C35" s="19"/>
      <c r="D35" s="19"/>
      <c r="E35" s="19"/>
      <c r="F35" s="19"/>
    </row>
    <row r="36" spans="1:6">
      <c r="A36" s="18"/>
      <c r="B36" s="19"/>
      <c r="C36" s="19"/>
      <c r="D36" s="19"/>
      <c r="E36" s="19"/>
      <c r="F36" s="19"/>
    </row>
    <row r="37" spans="1:6">
      <c r="A37" s="18"/>
      <c r="B37" s="19"/>
      <c r="C37" s="19"/>
      <c r="D37" s="19"/>
      <c r="E37" s="19"/>
      <c r="F37" s="19"/>
    </row>
    <row r="38" spans="1:6">
      <c r="A38" s="18"/>
      <c r="B38" s="19"/>
      <c r="C38" s="19"/>
      <c r="D38" s="19"/>
      <c r="E38" s="19"/>
      <c r="F38" s="19"/>
    </row>
    <row r="39" spans="1:6">
      <c r="A39" s="18"/>
      <c r="B39" s="19"/>
      <c r="C39" s="19"/>
      <c r="D39" s="19"/>
      <c r="E39" s="19"/>
      <c r="F39" s="19"/>
    </row>
    <row r="40" spans="1:6">
      <c r="A40" s="18"/>
      <c r="B40" s="19"/>
      <c r="C40" s="19"/>
      <c r="D40" s="19"/>
      <c r="E40" s="19"/>
      <c r="F40" s="19"/>
    </row>
    <row r="41" spans="1:6">
      <c r="A41" s="18"/>
      <c r="B41" s="19"/>
      <c r="C41" s="19"/>
      <c r="D41" s="19"/>
      <c r="E41" s="19"/>
      <c r="F41" s="19"/>
    </row>
    <row r="42" spans="1:6">
      <c r="A42" s="18"/>
      <c r="B42" s="19"/>
      <c r="C42" s="19"/>
      <c r="D42" s="19"/>
      <c r="E42" s="19"/>
      <c r="F42" s="19"/>
    </row>
    <row r="43" spans="1:6">
      <c r="A43" s="18"/>
      <c r="B43" s="19"/>
      <c r="C43" s="19"/>
      <c r="D43" s="19"/>
      <c r="E43" s="19"/>
      <c r="F43" s="19"/>
    </row>
    <row r="44" spans="1:6">
      <c r="A44" s="18"/>
      <c r="B44" s="19"/>
      <c r="C44" s="19"/>
      <c r="D44" s="19"/>
      <c r="E44" s="19"/>
      <c r="F44" s="19"/>
    </row>
    <row r="45" spans="1:6" ht="16.5" thickBot="1">
      <c r="A45" s="1" t="s">
        <v>35</v>
      </c>
      <c r="D45" s="19"/>
      <c r="E45" s="19"/>
      <c r="F45" s="19"/>
    </row>
    <row r="46" spans="1:6" ht="15.75" thickBot="1">
      <c r="A46" s="2"/>
      <c r="B46" s="3" t="s">
        <v>20</v>
      </c>
      <c r="C46" s="3" t="s">
        <v>21</v>
      </c>
      <c r="D46" s="19"/>
      <c r="E46" s="19"/>
      <c r="F46" s="19"/>
    </row>
    <row r="47" spans="1:6" ht="15.75" thickBot="1">
      <c r="A47" s="2" t="s">
        <v>26</v>
      </c>
      <c r="B47" s="3">
        <v>922</v>
      </c>
      <c r="C47" s="3">
        <v>101</v>
      </c>
      <c r="D47" s="19"/>
      <c r="E47" s="19"/>
      <c r="F47" s="19"/>
    </row>
    <row r="48" spans="1:6">
      <c r="A48" s="18"/>
      <c r="B48" s="19"/>
      <c r="C48" s="19"/>
      <c r="D48" s="19"/>
      <c r="E48" s="19"/>
      <c r="F48" s="19"/>
    </row>
    <row r="49" spans="1:6">
      <c r="A49" s="18"/>
      <c r="B49" s="19"/>
      <c r="C49" s="19"/>
      <c r="D49" s="19"/>
      <c r="E49" s="19"/>
      <c r="F49" s="19"/>
    </row>
    <row r="50" spans="1:6">
      <c r="A50" s="18"/>
      <c r="B50" s="19"/>
      <c r="C50" s="19"/>
      <c r="D50" s="19"/>
      <c r="E50" s="19"/>
      <c r="F50" s="19"/>
    </row>
    <row r="51" spans="1:6">
      <c r="A51" s="18"/>
      <c r="B51" s="19"/>
      <c r="C51" s="19"/>
      <c r="D51" s="19"/>
      <c r="E51" s="19"/>
      <c r="F51" s="19"/>
    </row>
    <row r="52" spans="1:6">
      <c r="A52" s="18"/>
      <c r="B52" s="19"/>
      <c r="C52" s="19"/>
      <c r="D52" s="19"/>
      <c r="E52" s="19"/>
      <c r="F52" s="19"/>
    </row>
    <row r="53" spans="1:6">
      <c r="A53" s="18"/>
      <c r="B53" s="19"/>
      <c r="C53" s="19"/>
      <c r="D53" s="19"/>
      <c r="E53" s="19"/>
      <c r="F53" s="19"/>
    </row>
    <row r="54" spans="1:6">
      <c r="A54" s="18"/>
      <c r="B54" s="19"/>
      <c r="C54" s="19"/>
      <c r="D54" s="19"/>
      <c r="E54" s="19"/>
      <c r="F54" s="19"/>
    </row>
    <row r="55" spans="1:6">
      <c r="A55" s="18"/>
      <c r="B55" s="19"/>
      <c r="C55" s="19"/>
      <c r="D55" s="19"/>
      <c r="E55" s="19"/>
      <c r="F55" s="19"/>
    </row>
    <row r="56" spans="1:6">
      <c r="A56" s="18"/>
      <c r="B56" s="19"/>
      <c r="C56" s="19"/>
      <c r="D56" s="19"/>
      <c r="E56" s="19"/>
      <c r="F56" s="19"/>
    </row>
    <row r="57" spans="1:6">
      <c r="A57" s="18"/>
      <c r="B57" s="19"/>
      <c r="C57" s="19"/>
      <c r="D57" s="19"/>
      <c r="E57" s="19"/>
      <c r="F57" s="19"/>
    </row>
    <row r="58" spans="1:6">
      <c r="A58" s="18"/>
      <c r="B58" s="19"/>
      <c r="C58" s="19"/>
      <c r="D58" s="19"/>
      <c r="E58" s="19"/>
      <c r="F58" s="19"/>
    </row>
    <row r="59" spans="1:6">
      <c r="A59" s="18"/>
      <c r="B59" s="19"/>
      <c r="C59" s="19"/>
      <c r="D59" s="19"/>
      <c r="E59" s="19"/>
      <c r="F59" s="19"/>
    </row>
    <row r="60" spans="1:6">
      <c r="A60" s="18"/>
      <c r="B60" s="19"/>
      <c r="C60" s="19"/>
      <c r="D60" s="19"/>
      <c r="E60" s="19"/>
      <c r="F60" s="19"/>
    </row>
    <row r="61" spans="1:6">
      <c r="A61" s="18"/>
      <c r="B61" s="19"/>
      <c r="C61" s="19"/>
      <c r="D61" s="19"/>
      <c r="E61" s="19"/>
      <c r="F61" s="19"/>
    </row>
    <row r="62" spans="1:6">
      <c r="A62" s="18"/>
      <c r="B62" s="19"/>
      <c r="C62" s="19"/>
      <c r="D62" s="19"/>
      <c r="E62" s="19"/>
      <c r="F62" s="19"/>
    </row>
    <row r="63" spans="1:6">
      <c r="A63" s="18"/>
      <c r="B63" s="19"/>
      <c r="C63" s="19"/>
      <c r="D63" s="19"/>
      <c r="E63" s="19"/>
      <c r="F63" s="19"/>
    </row>
    <row r="64" spans="1:6">
      <c r="A64" s="18"/>
      <c r="B64" s="19"/>
      <c r="C64" s="19"/>
      <c r="D64" s="19"/>
      <c r="E64" s="19"/>
      <c r="F64" s="19"/>
    </row>
    <row r="65" spans="1:17" ht="16.5" thickBot="1">
      <c r="A65" s="1" t="s">
        <v>36</v>
      </c>
    </row>
    <row r="66" spans="1:17" ht="15.75" thickBot="1">
      <c r="A66" s="2" t="s">
        <v>7</v>
      </c>
      <c r="B66" s="7" t="s">
        <v>24</v>
      </c>
      <c r="C66" s="7" t="s">
        <v>22</v>
      </c>
      <c r="D66" s="7" t="s">
        <v>23</v>
      </c>
      <c r="E66" s="7" t="s">
        <v>25</v>
      </c>
      <c r="F66" s="7" t="s">
        <v>40</v>
      </c>
    </row>
    <row r="67" spans="1:17" ht="15.75" thickBot="1">
      <c r="A67" s="4" t="s">
        <v>8</v>
      </c>
      <c r="B67" s="8">
        <v>467</v>
      </c>
      <c r="C67" s="8">
        <v>254</v>
      </c>
      <c r="D67" s="8">
        <v>221</v>
      </c>
      <c r="E67" s="8">
        <v>75</v>
      </c>
      <c r="F67" s="8">
        <v>6</v>
      </c>
      <c r="G67">
        <f>SUM(B67:F67)</f>
        <v>1023</v>
      </c>
    </row>
    <row r="68" spans="1:17" ht="15.75" thickBot="1">
      <c r="A68" s="4" t="s">
        <v>9</v>
      </c>
      <c r="B68" s="20">
        <f>B67/$G67</f>
        <v>0.45650048875855326</v>
      </c>
      <c r="C68" s="20">
        <f t="shared" ref="C68:F68" si="1">C67/$G67</f>
        <v>0.24828934506353861</v>
      </c>
      <c r="D68" s="20">
        <f t="shared" si="1"/>
        <v>0.21603128054740958</v>
      </c>
      <c r="E68" s="20">
        <f t="shared" si="1"/>
        <v>7.331378299120235E-2</v>
      </c>
      <c r="F68" s="20">
        <f t="shared" si="1"/>
        <v>5.8651026392961877E-3</v>
      </c>
    </row>
    <row r="69" spans="1:17">
      <c r="A69" s="18"/>
      <c r="B69" s="19"/>
      <c r="C69" s="19"/>
      <c r="D69" s="19"/>
      <c r="E69" s="19"/>
      <c r="F69" s="19"/>
    </row>
    <row r="70" spans="1:17">
      <c r="A70" s="18"/>
      <c r="B70" s="19"/>
      <c r="C70" s="19"/>
      <c r="D70" s="19"/>
      <c r="E70" s="19"/>
      <c r="F70" s="19"/>
    </row>
    <row r="71" spans="1:17" ht="16.5" thickBot="1">
      <c r="A71" s="1" t="s">
        <v>37</v>
      </c>
      <c r="B71" s="19"/>
      <c r="C71" s="19"/>
      <c r="D71" s="19"/>
      <c r="E71" s="19"/>
      <c r="F71" s="19"/>
    </row>
    <row r="72" spans="1:17" ht="14.25" customHeight="1" thickBot="1">
      <c r="A72" s="2"/>
      <c r="B72" s="7" t="str">
        <f>B66</f>
        <v>[0,1000 [</v>
      </c>
      <c r="C72" s="7" t="str">
        <f t="shared" ref="C72:D72" si="2">C66</f>
        <v>[1000, 2000 [</v>
      </c>
      <c r="D72" s="7" t="str">
        <f t="shared" si="2"/>
        <v>[2000, 3000 [</v>
      </c>
      <c r="E72" s="7" t="s">
        <v>38</v>
      </c>
      <c r="F72" s="7" t="s">
        <v>39</v>
      </c>
      <c r="G72" s="7" t="s">
        <v>41</v>
      </c>
      <c r="H72" s="7" t="s">
        <v>42</v>
      </c>
      <c r="I72" s="7" t="s">
        <v>43</v>
      </c>
      <c r="J72" s="7" t="s">
        <v>44</v>
      </c>
      <c r="K72" s="7" t="s">
        <v>45</v>
      </c>
      <c r="L72" s="7" t="s">
        <v>46</v>
      </c>
      <c r="M72" s="7" t="s">
        <v>47</v>
      </c>
      <c r="N72" s="7" t="s">
        <v>48</v>
      </c>
      <c r="O72" s="7" t="s">
        <v>49</v>
      </c>
      <c r="P72" s="7" t="s">
        <v>50</v>
      </c>
    </row>
    <row r="73" spans="1:17" ht="15.75" thickBot="1">
      <c r="A73" s="2" t="str">
        <f t="shared" ref="A73:A74" si="3">A67</f>
        <v xml:space="preserve">Nombre de clients </v>
      </c>
      <c r="B73" s="8">
        <f>B67</f>
        <v>467</v>
      </c>
      <c r="C73" s="8">
        <f t="shared" ref="C73:D73" si="4">C67</f>
        <v>254</v>
      </c>
      <c r="D73" s="8">
        <f t="shared" si="4"/>
        <v>221</v>
      </c>
      <c r="E73" s="8">
        <f>E67/2</f>
        <v>37.5</v>
      </c>
      <c r="F73" s="8">
        <f>E73</f>
        <v>37.5</v>
      </c>
      <c r="G73" s="8">
        <f>$F67/10</f>
        <v>0.6</v>
      </c>
      <c r="H73" s="8">
        <f t="shared" ref="H73:P73" si="5">$F67/10</f>
        <v>0.6</v>
      </c>
      <c r="I73" s="8">
        <f t="shared" si="5"/>
        <v>0.6</v>
      </c>
      <c r="J73" s="8">
        <f t="shared" si="5"/>
        <v>0.6</v>
      </c>
      <c r="K73" s="8">
        <f t="shared" si="5"/>
        <v>0.6</v>
      </c>
      <c r="L73" s="8">
        <f t="shared" si="5"/>
        <v>0.6</v>
      </c>
      <c r="M73" s="8">
        <f t="shared" si="5"/>
        <v>0.6</v>
      </c>
      <c r="N73" s="8">
        <f t="shared" si="5"/>
        <v>0.6</v>
      </c>
      <c r="O73" s="8">
        <f t="shared" si="5"/>
        <v>0.6</v>
      </c>
      <c r="P73" s="8">
        <f t="shared" si="5"/>
        <v>0.6</v>
      </c>
      <c r="Q73" s="23">
        <f>SUM(B73:P73)</f>
        <v>1023.0000000000002</v>
      </c>
    </row>
    <row r="74" spans="1:17" ht="15.75" thickBot="1">
      <c r="A74" s="2" t="str">
        <f t="shared" si="3"/>
        <v>Pourcentage</v>
      </c>
      <c r="B74" s="21">
        <f t="shared" ref="B74" si="6">B73/$Q73</f>
        <v>0.45650048875855315</v>
      </c>
      <c r="C74" s="21">
        <f t="shared" ref="C74" si="7">C73/$Q73</f>
        <v>0.24828934506353856</v>
      </c>
      <c r="D74" s="21">
        <f t="shared" ref="D74" si="8">D73/$Q73</f>
        <v>0.21603128054740953</v>
      </c>
      <c r="E74" s="21">
        <f t="shared" ref="E74" si="9">E73/$Q73</f>
        <v>3.6656891495601168E-2</v>
      </c>
      <c r="F74" s="21">
        <f t="shared" ref="F74:O74" si="10">F73/$Q73</f>
        <v>3.6656891495601168E-2</v>
      </c>
      <c r="G74" s="21">
        <f t="shared" si="10"/>
        <v>5.8651026392961866E-4</v>
      </c>
      <c r="H74" s="21">
        <f t="shared" si="10"/>
        <v>5.8651026392961866E-4</v>
      </c>
      <c r="I74" s="21">
        <f t="shared" si="10"/>
        <v>5.8651026392961866E-4</v>
      </c>
      <c r="J74" s="21">
        <f t="shared" si="10"/>
        <v>5.8651026392961866E-4</v>
      </c>
      <c r="K74" s="21">
        <f t="shared" si="10"/>
        <v>5.8651026392961866E-4</v>
      </c>
      <c r="L74" s="21">
        <f t="shared" si="10"/>
        <v>5.8651026392961866E-4</v>
      </c>
      <c r="M74" s="21">
        <f t="shared" si="10"/>
        <v>5.8651026392961866E-4</v>
      </c>
      <c r="N74" s="21">
        <f t="shared" si="10"/>
        <v>5.8651026392961866E-4</v>
      </c>
      <c r="O74" s="21">
        <f t="shared" si="10"/>
        <v>5.8651026392961866E-4</v>
      </c>
      <c r="P74" s="21">
        <f>P73/$Q73</f>
        <v>5.8651026392961866E-4</v>
      </c>
    </row>
    <row r="75" spans="1:17">
      <c r="A75" s="18"/>
      <c r="B75" s="19"/>
      <c r="C75" s="19"/>
      <c r="D75" s="19"/>
      <c r="E75" s="19"/>
      <c r="F75" s="19"/>
    </row>
    <row r="76" spans="1:17">
      <c r="A76" s="18"/>
      <c r="B76" s="19"/>
      <c r="C76" s="19"/>
      <c r="D76" s="19"/>
      <c r="E76" s="19"/>
      <c r="F76" s="19"/>
    </row>
    <row r="77" spans="1:17">
      <c r="A77" s="18"/>
      <c r="B77" s="19"/>
      <c r="C77" s="19"/>
      <c r="D77" s="19"/>
      <c r="E77" s="19"/>
      <c r="F77" s="19"/>
    </row>
    <row r="78" spans="1:17">
      <c r="A78" s="18"/>
      <c r="B78" s="19"/>
      <c r="C78" s="19"/>
      <c r="D78" s="19"/>
      <c r="E78" s="19"/>
      <c r="F78" s="19"/>
    </row>
    <row r="79" spans="1:17">
      <c r="A79" s="18"/>
      <c r="B79" s="19"/>
      <c r="C79" s="19"/>
      <c r="D79" s="19"/>
      <c r="E79" s="19"/>
      <c r="F79" s="19"/>
    </row>
    <row r="80" spans="1:17">
      <c r="A80" s="18"/>
      <c r="B80" s="19"/>
      <c r="C80" s="19"/>
      <c r="D80" s="19"/>
      <c r="E80" s="19"/>
      <c r="F80" s="19"/>
    </row>
    <row r="81" spans="1:8">
      <c r="A81" s="18"/>
      <c r="B81" s="19"/>
      <c r="C81" s="19"/>
      <c r="D81" s="19"/>
      <c r="E81" s="19"/>
      <c r="F81" s="19"/>
    </row>
    <row r="82" spans="1:8">
      <c r="A82" s="18"/>
      <c r="B82" s="19"/>
      <c r="C82" s="19"/>
      <c r="D82" s="19"/>
      <c r="E82" s="19"/>
      <c r="F82" s="19"/>
    </row>
    <row r="83" spans="1:8">
      <c r="A83" s="18"/>
      <c r="B83" s="19"/>
      <c r="C83" s="19"/>
      <c r="D83" s="19"/>
      <c r="E83" s="19"/>
      <c r="F83" s="19"/>
    </row>
    <row r="84" spans="1:8">
      <c r="A84" s="18"/>
      <c r="B84" s="19"/>
      <c r="C84" s="19"/>
      <c r="D84" s="19"/>
      <c r="E84" s="19"/>
      <c r="F84" s="19"/>
    </row>
    <row r="85" spans="1:8">
      <c r="A85" s="18"/>
      <c r="B85" s="19"/>
      <c r="C85" s="19"/>
      <c r="D85" s="19"/>
      <c r="E85" s="19"/>
      <c r="F85" s="19"/>
    </row>
    <row r="86" spans="1:8">
      <c r="A86" s="18"/>
      <c r="B86" s="19"/>
      <c r="C86" s="19"/>
      <c r="D86" s="19"/>
      <c r="E86" s="19"/>
      <c r="F86" s="19"/>
    </row>
    <row r="87" spans="1:8">
      <c r="A87" s="18"/>
      <c r="B87" s="19"/>
      <c r="C87" s="19"/>
      <c r="D87" s="19"/>
      <c r="E87" s="19"/>
      <c r="F87" s="19"/>
    </row>
    <row r="88" spans="1:8">
      <c r="A88" s="18"/>
      <c r="B88" s="19"/>
      <c r="C88" s="19"/>
      <c r="D88" s="19"/>
      <c r="E88" s="19"/>
      <c r="F88" s="19"/>
    </row>
    <row r="89" spans="1:8">
      <c r="A89" s="18"/>
      <c r="B89" s="19"/>
      <c r="C89" s="19"/>
      <c r="D89" s="19"/>
      <c r="E89" s="19"/>
      <c r="F89" s="19"/>
    </row>
    <row r="90" spans="1:8">
      <c r="A90" s="18"/>
      <c r="B90" s="19"/>
      <c r="C90" s="19"/>
      <c r="D90" s="19"/>
      <c r="E90" s="19"/>
      <c r="F90" s="19"/>
    </row>
    <row r="91" spans="1:8">
      <c r="A91" s="18"/>
      <c r="B91" s="19"/>
      <c r="C91" s="19"/>
      <c r="D91" s="19"/>
      <c r="E91" s="19"/>
      <c r="F91" s="19"/>
    </row>
    <row r="92" spans="1:8">
      <c r="A92" s="18"/>
      <c r="B92" s="19"/>
      <c r="C92" s="19"/>
      <c r="D92" s="19"/>
      <c r="E92" s="19"/>
      <c r="F92" s="19"/>
    </row>
    <row r="93" spans="1:8" ht="16.5" thickBot="1">
      <c r="A93" s="1" t="s">
        <v>0</v>
      </c>
    </row>
    <row r="94" spans="1:8" ht="15.75" thickBot="1">
      <c r="A94" s="2"/>
      <c r="B94" s="3" t="s">
        <v>1</v>
      </c>
      <c r="C94" s="3" t="s">
        <v>2</v>
      </c>
      <c r="D94" s="3" t="s">
        <v>3</v>
      </c>
      <c r="E94" s="3" t="s">
        <v>4</v>
      </c>
      <c r="F94" s="3" t="s">
        <v>5</v>
      </c>
    </row>
    <row r="95" spans="1:8" ht="15.75" thickBot="1">
      <c r="A95" s="4" t="s">
        <v>6</v>
      </c>
      <c r="B95" s="6">
        <v>14500</v>
      </c>
      <c r="C95" s="6">
        <v>12100</v>
      </c>
      <c r="D95" s="6">
        <v>11200</v>
      </c>
      <c r="E95" s="6">
        <v>10600</v>
      </c>
      <c r="F95" s="6">
        <v>9400</v>
      </c>
      <c r="G95" s="5">
        <f>SUM(B95:F95)</f>
        <v>57800</v>
      </c>
      <c r="H95" s="25">
        <v>5</v>
      </c>
    </row>
    <row r="96" spans="1:8">
      <c r="A96" s="18"/>
      <c r="B96" s="19"/>
      <c r="C96" s="19"/>
      <c r="D96" s="19"/>
      <c r="E96" s="19"/>
      <c r="F96" s="19"/>
      <c r="G96" s="24">
        <f>G95/F27</f>
        <v>3.6698412698412695E-2</v>
      </c>
      <c r="H96" s="26">
        <f>H95/G67</f>
        <v>4.8875855327468231E-3</v>
      </c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1"/>
  <sheetViews>
    <sheetView tabSelected="1" workbookViewId="0">
      <selection activeCell="C24" sqref="C24"/>
    </sheetView>
  </sheetViews>
  <sheetFormatPr baseColWidth="10" defaultRowHeight="15"/>
  <cols>
    <col min="1" max="1" width="13.28515625" customWidth="1"/>
    <col min="6" max="6" width="12.5703125" bestFit="1" customWidth="1"/>
    <col min="7" max="7" width="11.7109375" bestFit="1" customWidth="1"/>
    <col min="8" max="8" width="15.85546875" customWidth="1"/>
    <col min="9" max="9" width="15" customWidth="1"/>
  </cols>
  <sheetData>
    <row r="1" spans="1:9" ht="30">
      <c r="A1" s="27" t="s">
        <v>51</v>
      </c>
      <c r="B1" s="27" t="s">
        <v>26</v>
      </c>
      <c r="C1" s="29"/>
      <c r="D1" s="31" t="s">
        <v>27</v>
      </c>
      <c r="E1" s="31" t="s">
        <v>28</v>
      </c>
      <c r="F1" s="31" t="s">
        <v>29</v>
      </c>
      <c r="G1" s="31" t="s">
        <v>30</v>
      </c>
      <c r="H1" s="31" t="s">
        <v>31</v>
      </c>
      <c r="I1" s="31" t="s">
        <v>32</v>
      </c>
    </row>
    <row r="2" spans="1:9">
      <c r="A2" s="28" t="s">
        <v>24</v>
      </c>
      <c r="B2" s="27">
        <v>467</v>
      </c>
      <c r="C2" s="29"/>
      <c r="D2" s="30">
        <v>500</v>
      </c>
      <c r="E2" s="30">
        <f>B2</f>
        <v>467</v>
      </c>
      <c r="F2" s="32">
        <f>D2*E2</f>
        <v>233500</v>
      </c>
      <c r="G2" s="32">
        <f>D2-F$9</f>
        <v>-992.66862170087984</v>
      </c>
      <c r="H2" s="32">
        <f>G2*G2</f>
        <v>985390.99250952445</v>
      </c>
      <c r="I2" s="32">
        <f>H2*E2</f>
        <v>460177593.50194794</v>
      </c>
    </row>
    <row r="3" spans="1:9">
      <c r="A3" s="28" t="s">
        <v>22</v>
      </c>
      <c r="B3" s="27">
        <v>254</v>
      </c>
      <c r="C3" s="29"/>
      <c r="D3" s="27">
        <v>1500</v>
      </c>
      <c r="E3" s="30">
        <f t="shared" ref="E3:E6" si="0">B3</f>
        <v>254</v>
      </c>
      <c r="F3" s="32">
        <f t="shared" ref="F3:F6" si="1">D3*E3</f>
        <v>381000</v>
      </c>
      <c r="G3" s="32">
        <f t="shared" ref="G3:G6" si="2">D3-F$9</f>
        <v>7.3313782991201606</v>
      </c>
      <c r="H3" s="32">
        <f t="shared" ref="H3:H6" si="3">G3*G3</f>
        <v>53.74910776481002</v>
      </c>
      <c r="I3" s="32">
        <f t="shared" ref="I3:I6" si="4">H3*E3</f>
        <v>13652.273372261745</v>
      </c>
    </row>
    <row r="4" spans="1:9">
      <c r="A4" s="28" t="s">
        <v>23</v>
      </c>
      <c r="B4" s="27">
        <v>221</v>
      </c>
      <c r="C4" s="29"/>
      <c r="D4" s="27">
        <v>2500</v>
      </c>
      <c r="E4" s="30">
        <f t="shared" si="0"/>
        <v>221</v>
      </c>
      <c r="F4" s="32">
        <f t="shared" si="1"/>
        <v>552500</v>
      </c>
      <c r="G4" s="32">
        <f t="shared" si="2"/>
        <v>1007.3313782991202</v>
      </c>
      <c r="H4" s="32">
        <f t="shared" si="3"/>
        <v>1014716.5057060051</v>
      </c>
      <c r="I4" s="32">
        <f t="shared" si="4"/>
        <v>224252347.76102713</v>
      </c>
    </row>
    <row r="5" spans="1:9">
      <c r="A5" s="28" t="s">
        <v>25</v>
      </c>
      <c r="B5" s="27">
        <v>75</v>
      </c>
      <c r="C5" s="29"/>
      <c r="D5" s="27">
        <v>4000</v>
      </c>
      <c r="E5" s="30">
        <f t="shared" si="0"/>
        <v>75</v>
      </c>
      <c r="F5" s="32">
        <f t="shared" si="1"/>
        <v>300000</v>
      </c>
      <c r="G5" s="32">
        <f t="shared" si="2"/>
        <v>2507.3313782991199</v>
      </c>
      <c r="H5" s="32">
        <f t="shared" si="3"/>
        <v>6286710.6406033644</v>
      </c>
      <c r="I5" s="32">
        <f t="shared" si="4"/>
        <v>471503298.04525232</v>
      </c>
    </row>
    <row r="6" spans="1:9">
      <c r="A6" s="28" t="s">
        <v>40</v>
      </c>
      <c r="B6" s="27">
        <v>6</v>
      </c>
      <c r="C6" s="29"/>
      <c r="D6" s="27">
        <v>10000</v>
      </c>
      <c r="E6" s="30">
        <f t="shared" si="0"/>
        <v>6</v>
      </c>
      <c r="F6" s="32">
        <f t="shared" si="1"/>
        <v>60000</v>
      </c>
      <c r="G6" s="32">
        <f t="shared" si="2"/>
        <v>8507.3313782991208</v>
      </c>
      <c r="H6" s="32">
        <f t="shared" si="3"/>
        <v>72374687.180192813</v>
      </c>
      <c r="I6" s="32">
        <f t="shared" si="4"/>
        <v>434248123.08115685</v>
      </c>
    </row>
    <row r="7" spans="1:9">
      <c r="A7" s="27"/>
      <c r="B7" s="27"/>
      <c r="C7" s="29"/>
      <c r="D7" s="27"/>
      <c r="E7" s="27">
        <f>SUM(E2:E6)</f>
        <v>1023</v>
      </c>
      <c r="F7" s="32">
        <f>SUM(F2:F6)</f>
        <v>1527000</v>
      </c>
      <c r="G7" s="32">
        <f>SUM(G2:G6)</f>
        <v>11036.656891495601</v>
      </c>
      <c r="H7" s="32">
        <f t="shared" ref="H7:I7" si="5">SUM(H2:H6)</f>
        <v>80661559.068119466</v>
      </c>
      <c r="I7" s="32">
        <f t="shared" si="5"/>
        <v>1590195014.6627564</v>
      </c>
    </row>
    <row r="9" spans="1:9">
      <c r="E9" t="s">
        <v>52</v>
      </c>
      <c r="F9" s="33">
        <f>F7/E7</f>
        <v>1492.6686217008798</v>
      </c>
      <c r="G9" s="22"/>
    </row>
    <row r="10" spans="1:9">
      <c r="E10" t="s">
        <v>53</v>
      </c>
      <c r="F10" s="33">
        <f>I7/E7</f>
        <v>1554442.8295823622</v>
      </c>
    </row>
    <row r="11" spans="1:9">
      <c r="E11" t="s">
        <v>54</v>
      </c>
      <c r="F11" s="34">
        <f>SQRT(F10)</f>
        <v>1246.7729663344335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Mission 1 - Question 4</vt:lpstr>
      <vt:lpstr>Mission 2 - Question 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vero</cp:lastModifiedBy>
  <dcterms:created xsi:type="dcterms:W3CDTF">2018-09-28T15:35:19Z</dcterms:created>
  <dcterms:modified xsi:type="dcterms:W3CDTF">2019-04-15T10:56:40Z</dcterms:modified>
</cp:coreProperties>
</file>