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k\Documents\FOUCHER\FOUCHER BTS CO\FOUCHER BTS MCO\BLOC 3\C16 Prévoir les ventes\"/>
    </mc:Choice>
  </mc:AlternateContent>
  <bookViews>
    <workbookView xWindow="0" yWindow="0" windowWidth="12900" windowHeight="9240" firstSheet="1" activeTab="2"/>
  </bookViews>
  <sheets>
    <sheet name="Mission 1 - Question 2" sheetId="1" r:id="rId1"/>
    <sheet name="Mission 3 - Question 7" sheetId="2" r:id="rId2"/>
    <sheet name="Mission 3 - Question 8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E5" i="3"/>
  <c r="D5" i="3"/>
  <c r="C5" i="3"/>
  <c r="C2" i="3"/>
  <c r="F6" i="3" s="1"/>
  <c r="G7" i="2"/>
  <c r="D5" i="2"/>
  <c r="E5" i="2"/>
  <c r="F5" i="2"/>
  <c r="C5" i="2"/>
  <c r="B37" i="1"/>
  <c r="B11" i="1"/>
  <c r="B15" i="1"/>
  <c r="B12" i="1"/>
  <c r="B10" i="1"/>
  <c r="D3" i="1"/>
  <c r="D4" i="1"/>
  <c r="D5" i="1"/>
  <c r="D6" i="1"/>
  <c r="D2" i="1"/>
  <c r="C3" i="1"/>
  <c r="C4" i="1"/>
  <c r="C5" i="1"/>
  <c r="C6" i="1"/>
  <c r="C2" i="1"/>
  <c r="C7" i="1" s="1"/>
  <c r="B7" i="1"/>
  <c r="A7" i="1"/>
  <c r="D6" i="3" l="1"/>
  <c r="C6" i="3"/>
  <c r="E6" i="3"/>
  <c r="G5" i="2"/>
  <c r="E6" i="2" s="1"/>
  <c r="D7" i="1"/>
  <c r="B14" i="1" s="1"/>
  <c r="B17" i="1" s="1"/>
  <c r="B18" i="1" s="1"/>
  <c r="C6" i="2" l="1"/>
  <c r="F6" i="2"/>
  <c r="D6" i="2"/>
</calcChain>
</file>

<file path=xl/sharedStrings.xml><?xml version="1.0" encoding="utf-8"?>
<sst xmlns="http://schemas.openxmlformats.org/spreadsheetml/2006/main" count="30" uniqueCount="25">
  <si>
    <t>xi</t>
  </si>
  <si>
    <t>yi</t>
  </si>
  <si>
    <r>
      <t>xi</t>
    </r>
    <r>
      <rPr>
        <vertAlign val="superscript"/>
        <sz val="11"/>
        <color theme="1"/>
        <rFont val="Times New Roman"/>
        <family val="1"/>
      </rPr>
      <t>2</t>
    </r>
  </si>
  <si>
    <t>xi yi</t>
  </si>
  <si>
    <r>
      <t>S</t>
    </r>
    <r>
      <rPr>
        <sz val="12"/>
        <color theme="1"/>
        <rFont val="Times New Roman"/>
        <family val="1"/>
      </rPr>
      <t xml:space="preserve"> x</t>
    </r>
    <r>
      <rPr>
        <vertAlign val="subscript"/>
        <sz val="12"/>
        <color theme="1"/>
        <rFont val="Times New Roman"/>
        <family val="1"/>
      </rPr>
      <t>i</t>
    </r>
    <r>
      <rPr>
        <sz val="12"/>
        <color theme="1"/>
        <rFont val="Times New Roman"/>
        <family val="1"/>
      </rPr>
      <t xml:space="preserve">² </t>
    </r>
  </si>
  <si>
    <r>
      <t>S</t>
    </r>
    <r>
      <rPr>
        <sz val="12"/>
        <color theme="1"/>
        <rFont val="Times New Roman"/>
        <family val="1"/>
      </rPr>
      <t xml:space="preserve"> x</t>
    </r>
    <r>
      <rPr>
        <vertAlign val="subscript"/>
        <sz val="12"/>
        <color theme="1"/>
        <rFont val="Times New Roman"/>
        <family val="1"/>
      </rPr>
      <t>i</t>
    </r>
    <r>
      <rPr>
        <sz val="12"/>
        <color theme="1"/>
        <rFont val="Times New Roman"/>
        <family val="1"/>
      </rPr>
      <t xml:space="preserve"> y</t>
    </r>
    <r>
      <rPr>
        <vertAlign val="subscript"/>
        <sz val="12"/>
        <color theme="1"/>
        <rFont val="Times New Roman"/>
        <family val="1"/>
      </rPr>
      <t>i</t>
    </r>
    <r>
      <rPr>
        <sz val="12"/>
        <color theme="1"/>
        <rFont val="Times New Roman"/>
        <family val="1"/>
      </rPr>
      <t xml:space="preserve"> </t>
    </r>
  </si>
  <si>
    <r>
      <t>S</t>
    </r>
    <r>
      <rPr>
        <sz val="12"/>
        <color theme="1"/>
        <rFont val="Times New Roman"/>
        <family val="1"/>
      </rPr>
      <t xml:space="preserve"> x</t>
    </r>
    <r>
      <rPr>
        <vertAlign val="subscript"/>
        <sz val="12"/>
        <color theme="1"/>
        <rFont val="Times New Roman"/>
        <family val="1"/>
      </rPr>
      <t>i</t>
    </r>
    <r>
      <rPr>
        <sz val="12"/>
        <color theme="1"/>
        <rFont val="Times New Roman"/>
        <family val="1"/>
      </rPr>
      <t xml:space="preserve"> y</t>
    </r>
    <r>
      <rPr>
        <vertAlign val="subscript"/>
        <sz val="12"/>
        <color theme="1"/>
        <rFont val="Times New Roman"/>
        <family val="1"/>
      </rPr>
      <t>i</t>
    </r>
    <r>
      <rPr>
        <sz val="12"/>
        <color theme="1"/>
        <rFont val="Times New Roman"/>
        <family val="1"/>
      </rPr>
      <t xml:space="preserve"> – n 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x̅  y̅    </t>
    </r>
  </si>
  <si>
    <r>
      <t>S</t>
    </r>
    <r>
      <rPr>
        <sz val="12"/>
        <color theme="1"/>
        <rFont val="Times New Roman"/>
        <family val="1"/>
      </rPr>
      <t xml:space="preserve"> x</t>
    </r>
    <r>
      <rPr>
        <vertAlign val="subscript"/>
        <sz val="12"/>
        <color theme="1"/>
        <rFont val="Times New Roman"/>
        <family val="1"/>
      </rPr>
      <t>i</t>
    </r>
    <r>
      <rPr>
        <sz val="12"/>
        <color theme="1"/>
        <rFont val="Times New Roman"/>
        <family val="1"/>
      </rPr>
      <t xml:space="preserve"> 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– n x̅ 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                   </t>
    </r>
  </si>
  <si>
    <t>x̅ </t>
  </si>
  <si>
    <t>y̅ </t>
  </si>
  <si>
    <t>x̅ ² </t>
  </si>
  <si>
    <t>a</t>
  </si>
  <si>
    <t>b</t>
  </si>
  <si>
    <t>T1</t>
  </si>
  <si>
    <t>T2</t>
  </si>
  <si>
    <t>T3</t>
  </si>
  <si>
    <t>T4</t>
  </si>
  <si>
    <t>N-1</t>
  </si>
  <si>
    <t>N-2</t>
  </si>
  <si>
    <t>N-3</t>
  </si>
  <si>
    <t>Ventes prévisionnelles</t>
  </si>
  <si>
    <t>Coefficients</t>
  </si>
  <si>
    <t>Trimestre moyen</t>
  </si>
  <si>
    <t>Trimestres</t>
  </si>
  <si>
    <t>Prévision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</si>
</sst>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8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Symbol"/>
      <family val="1"/>
      <charset val="2"/>
    </font>
    <font>
      <vertAlign val="subscript"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8" fontId="4" fillId="0" borderId="1" xfId="1" applyNumberFormat="1" applyFont="1" applyBorder="1" applyAlignment="1">
      <alignment vertical="center" wrapText="1"/>
    </xf>
    <xf numFmtId="168" fontId="7" fillId="0" borderId="1" xfId="1" applyNumberFormat="1" applyFont="1" applyBorder="1" applyAlignment="1">
      <alignment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168" fontId="0" fillId="0" borderId="0" xfId="0" applyNumberFormat="1"/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43" fontId="0" fillId="0" borderId="0" xfId="0" applyNumberFormat="1"/>
    <xf numFmtId="168" fontId="2" fillId="0" borderId="0" xfId="0" applyNumberFormat="1" applyFont="1"/>
    <xf numFmtId="0" fontId="0" fillId="0" borderId="0" xfId="0" applyFont="1"/>
    <xf numFmtId="168" fontId="0" fillId="0" borderId="0" xfId="0" applyNumberFormat="1" applyFont="1"/>
    <xf numFmtId="43" fontId="0" fillId="0" borderId="0" xfId="0" applyNumberFormat="1" applyFont="1"/>
    <xf numFmtId="0" fontId="0" fillId="0" borderId="1" xfId="0" applyFont="1" applyBorder="1" applyAlignment="1">
      <alignment horizontal="center" vertical="center" wrapText="1"/>
    </xf>
    <xf numFmtId="168" fontId="0" fillId="0" borderId="1" xfId="1" applyNumberFormat="1" applyFont="1" applyBorder="1" applyAlignment="1">
      <alignment vertical="center" wrapText="1"/>
    </xf>
    <xf numFmtId="43" fontId="0" fillId="0" borderId="0" xfId="1" applyNumberFormat="1" applyFont="1" applyFill="1" applyBorder="1" applyAlignment="1">
      <alignment vertical="center" wrapText="1"/>
    </xf>
    <xf numFmtId="43" fontId="0" fillId="0" borderId="1" xfId="0" applyNumberFormat="1" applyBorder="1"/>
    <xf numFmtId="168" fontId="0" fillId="0" borderId="1" xfId="0" applyNumberForma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Chiffre d'affaires City&amp;Surf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'Mission 1 - Question 2'!$B$1</c:f>
              <c:strCache>
                <c:ptCount val="1"/>
                <c:pt idx="0">
                  <c:v>yi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cat>
            <c:numRef>
              <c:f>'Mission 1 - Question 2'!$A$2:$A$6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'Mission 1 - Question 2'!$B$2:$B$6</c:f>
              <c:numCache>
                <c:formatCode>_-* #\ ##0\ _€_-;\-* #\ ##0\ _€_-;_-* "-"??\ _€_-;_-@_-</c:formatCode>
                <c:ptCount val="5"/>
                <c:pt idx="0">
                  <c:v>3845702</c:v>
                </c:pt>
                <c:pt idx="1">
                  <c:v>3958756</c:v>
                </c:pt>
                <c:pt idx="2">
                  <c:v>4124850</c:v>
                </c:pt>
                <c:pt idx="3">
                  <c:v>4458630</c:v>
                </c:pt>
                <c:pt idx="4">
                  <c:v>4581600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99688"/>
        <c:axId val="522203608"/>
      </c:lineChart>
      <c:catAx>
        <c:axId val="52219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203608"/>
        <c:crosses val="autoZero"/>
        <c:auto val="1"/>
        <c:lblAlgn val="ctr"/>
        <c:lblOffset val="100"/>
        <c:noMultiLvlLbl val="0"/>
      </c:catAx>
      <c:valAx>
        <c:axId val="522203608"/>
        <c:scaling>
          <c:orientation val="minMax"/>
          <c:min val="36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199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Ventes trimestrielles City&amp;Surf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'Mission 3 - Question 7'!$A$2</c:f>
              <c:strCache>
                <c:ptCount val="1"/>
                <c:pt idx="0">
                  <c:v>N-3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'Mission 3 - Question 7'!$C$1:$F$1</c:f>
              <c:strCache>
                <c:ptCount val="4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T4</c:v>
                </c:pt>
              </c:strCache>
            </c:strRef>
          </c:cat>
          <c:val>
            <c:numRef>
              <c:f>'Mission 3 - Question 7'!$C$2:$F$2</c:f>
              <c:numCache>
                <c:formatCode>_-* #\ ##0\ _€_-;\-* #\ ##0\ _€_-;_-* "-"??\ _€_-;_-@_-</c:formatCode>
                <c:ptCount val="4"/>
                <c:pt idx="0">
                  <c:v>704201</c:v>
                </c:pt>
                <c:pt idx="1">
                  <c:v>1952780</c:v>
                </c:pt>
                <c:pt idx="2">
                  <c:v>278320</c:v>
                </c:pt>
                <c:pt idx="3">
                  <c:v>1189549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'Mission 3 - Question 7'!$A$3</c:f>
              <c:strCache>
                <c:ptCount val="1"/>
                <c:pt idx="0">
                  <c:v>N-2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'Mission 3 - Question 7'!$C$1:$F$1</c:f>
              <c:strCache>
                <c:ptCount val="4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T4</c:v>
                </c:pt>
              </c:strCache>
            </c:strRef>
          </c:cat>
          <c:val>
            <c:numRef>
              <c:f>'Mission 3 - Question 7'!$C$3:$F$3</c:f>
              <c:numCache>
                <c:formatCode>_-* #\ ##0\ _€_-;\-* #\ ##0\ _€_-;_-* "-"??\ _€_-;_-@_-</c:formatCode>
                <c:ptCount val="4"/>
                <c:pt idx="0">
                  <c:v>714653</c:v>
                </c:pt>
                <c:pt idx="1">
                  <c:v>1975621</c:v>
                </c:pt>
                <c:pt idx="2">
                  <c:v>299654</c:v>
                </c:pt>
                <c:pt idx="3">
                  <c:v>1468702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'Mission 3 - Question 7'!$A$4</c:f>
              <c:strCache>
                <c:ptCount val="1"/>
                <c:pt idx="0">
                  <c:v>N-1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'Mission 3 - Question 7'!$C$1:$F$1</c:f>
              <c:strCache>
                <c:ptCount val="4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T4</c:v>
                </c:pt>
              </c:strCache>
            </c:strRef>
          </c:cat>
          <c:val>
            <c:numRef>
              <c:f>'Mission 3 - Question 7'!$C$4:$F$4</c:f>
              <c:numCache>
                <c:formatCode>_-* #\ ##0\ _€_-;\-* #\ ##0\ _€_-;_-* "-"??\ _€_-;_-@_-</c:formatCode>
                <c:ptCount val="4"/>
                <c:pt idx="0">
                  <c:v>724936</c:v>
                </c:pt>
                <c:pt idx="1">
                  <c:v>1993201</c:v>
                </c:pt>
                <c:pt idx="2">
                  <c:v>308681</c:v>
                </c:pt>
                <c:pt idx="3">
                  <c:v>1554782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138376"/>
        <c:axId val="437138768"/>
      </c:lineChart>
      <c:catAx>
        <c:axId val="437138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138768"/>
        <c:crosses val="autoZero"/>
        <c:auto val="1"/>
        <c:lblAlgn val="ctr"/>
        <c:lblOffset val="100"/>
        <c:noMultiLvlLbl val="0"/>
      </c:catAx>
      <c:valAx>
        <c:axId val="43713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138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161925</xdr:rowOff>
    </xdr:from>
    <xdr:to>
      <xdr:col>6</xdr:col>
      <xdr:colOff>76200</xdr:colOff>
      <xdr:row>34</xdr:row>
      <xdr:rowOff>47625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7</xdr:row>
      <xdr:rowOff>95250</xdr:rowOff>
    </xdr:from>
    <xdr:to>
      <xdr:col>6</xdr:col>
      <xdr:colOff>752475</xdr:colOff>
      <xdr:row>21</xdr:row>
      <xdr:rowOff>171450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uil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sqref="A1:B6"/>
    </sheetView>
  </sheetViews>
  <sheetFormatPr baseColWidth="10" defaultRowHeight="15" x14ac:dyDescent="0.25"/>
  <cols>
    <col min="1" max="1" width="15.85546875" customWidth="1"/>
    <col min="2" max="2" width="16.5703125" bestFit="1" customWidth="1"/>
    <col min="4" max="4" width="15.28515625" customWidth="1"/>
  </cols>
  <sheetData>
    <row r="1" spans="1:4" ht="18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>
        <v>1</v>
      </c>
      <c r="B2" s="3">
        <v>3845702</v>
      </c>
      <c r="C2" s="1">
        <f>A2*A2</f>
        <v>1</v>
      </c>
      <c r="D2" s="5">
        <f>A2*B2</f>
        <v>3845702</v>
      </c>
    </row>
    <row r="3" spans="1:4" x14ac:dyDescent="0.25">
      <c r="A3" s="1">
        <v>2</v>
      </c>
      <c r="B3" s="3">
        <v>3958756</v>
      </c>
      <c r="C3" s="1">
        <f t="shared" ref="C3:C6" si="0">A3*A3</f>
        <v>4</v>
      </c>
      <c r="D3" s="5">
        <f t="shared" ref="D3:D6" si="1">A3*B3</f>
        <v>7917512</v>
      </c>
    </row>
    <row r="4" spans="1:4" x14ac:dyDescent="0.25">
      <c r="A4" s="1">
        <v>3</v>
      </c>
      <c r="B4" s="3">
        <v>4124850</v>
      </c>
      <c r="C4" s="1">
        <f t="shared" si="0"/>
        <v>9</v>
      </c>
      <c r="D4" s="5">
        <f t="shared" si="1"/>
        <v>12374550</v>
      </c>
    </row>
    <row r="5" spans="1:4" x14ac:dyDescent="0.25">
      <c r="A5" s="1">
        <v>4</v>
      </c>
      <c r="B5" s="3">
        <v>4458630</v>
      </c>
      <c r="C5" s="1">
        <f t="shared" si="0"/>
        <v>16</v>
      </c>
      <c r="D5" s="5">
        <f t="shared" si="1"/>
        <v>17834520</v>
      </c>
    </row>
    <row r="6" spans="1:4" x14ac:dyDescent="0.25">
      <c r="A6" s="1">
        <v>5</v>
      </c>
      <c r="B6" s="3">
        <v>4581600</v>
      </c>
      <c r="C6" s="1">
        <f t="shared" si="0"/>
        <v>25</v>
      </c>
      <c r="D6" s="5">
        <f t="shared" si="1"/>
        <v>22908000</v>
      </c>
    </row>
    <row r="7" spans="1:4" x14ac:dyDescent="0.25">
      <c r="A7" s="2">
        <f>SUM(A2:A6)</f>
        <v>15</v>
      </c>
      <c r="B7" s="4">
        <f t="shared" ref="B7:D7" si="2">SUM(B2:B6)</f>
        <v>20969538</v>
      </c>
      <c r="C7" s="2">
        <f t="shared" si="2"/>
        <v>55</v>
      </c>
      <c r="D7" s="4">
        <f t="shared" si="2"/>
        <v>64880284</v>
      </c>
    </row>
    <row r="8" spans="1:4" ht="18.75" x14ac:dyDescent="0.35">
      <c r="C8" s="10" t="s">
        <v>4</v>
      </c>
      <c r="D8" s="10" t="s">
        <v>5</v>
      </c>
    </row>
    <row r="10" spans="1:4" ht="15.75" x14ac:dyDescent="0.25">
      <c r="A10" s="11" t="s">
        <v>8</v>
      </c>
      <c r="B10" s="7">
        <f>A7/A6</f>
        <v>3</v>
      </c>
    </row>
    <row r="11" spans="1:4" ht="15.75" x14ac:dyDescent="0.25">
      <c r="A11" s="11" t="s">
        <v>9</v>
      </c>
      <c r="B11" s="8">
        <f>B7/5</f>
        <v>4193907.6</v>
      </c>
    </row>
    <row r="12" spans="1:4" ht="15.75" x14ac:dyDescent="0.25">
      <c r="A12" s="11" t="s">
        <v>10</v>
      </c>
      <c r="B12" s="7">
        <f>B10*B10</f>
        <v>9</v>
      </c>
    </row>
    <row r="13" spans="1:4" ht="15.75" x14ac:dyDescent="0.25">
      <c r="A13" s="11"/>
    </row>
    <row r="14" spans="1:4" ht="18.75" x14ac:dyDescent="0.35">
      <c r="A14" s="9" t="s">
        <v>6</v>
      </c>
      <c r="B14" s="6">
        <f>D7-A6*B10*B11</f>
        <v>1971670</v>
      </c>
    </row>
    <row r="15" spans="1:4" ht="20.25" x14ac:dyDescent="0.35">
      <c r="A15" s="9" t="s">
        <v>7</v>
      </c>
      <c r="B15" s="10">
        <f>C7-A6*B12</f>
        <v>10</v>
      </c>
    </row>
    <row r="17" spans="1:2" x14ac:dyDescent="0.25">
      <c r="A17" t="s">
        <v>11</v>
      </c>
      <c r="B17" s="12">
        <f>B14/B15</f>
        <v>197167</v>
      </c>
    </row>
    <row r="18" spans="1:2" x14ac:dyDescent="0.25">
      <c r="A18" t="s">
        <v>12</v>
      </c>
      <c r="B18" s="12">
        <f>B11-B17*B10</f>
        <v>3602406.6</v>
      </c>
    </row>
    <row r="37" spans="1:2" x14ac:dyDescent="0.25">
      <c r="A37">
        <v>6</v>
      </c>
      <c r="B37" s="12">
        <f>B17*A37+B18</f>
        <v>4785408.5999999996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5" workbookViewId="0">
      <selection activeCell="A24" sqref="A24:F29"/>
    </sheetView>
  </sheetViews>
  <sheetFormatPr baseColWidth="10" defaultRowHeight="15" x14ac:dyDescent="0.25"/>
  <cols>
    <col min="2" max="2" width="11.5703125" bestFit="1" customWidth="1"/>
    <col min="3" max="3" width="11.85546875" bestFit="1" customWidth="1"/>
    <col min="4" max="4" width="11.7109375" bestFit="1" customWidth="1"/>
    <col min="5" max="5" width="11.5703125" bestFit="1" customWidth="1"/>
    <col min="6" max="6" width="11.7109375" bestFit="1" customWidth="1"/>
    <col min="7" max="7" width="11.85546875" bestFit="1" customWidth="1"/>
    <col min="8" max="8" width="11.7109375" bestFit="1" customWidth="1"/>
  </cols>
  <sheetData>
    <row r="1" spans="1:8" x14ac:dyDescent="0.25">
      <c r="A1" s="17"/>
      <c r="B1" s="17" t="s">
        <v>1</v>
      </c>
      <c r="C1" s="17" t="s">
        <v>13</v>
      </c>
      <c r="D1" s="17" t="s">
        <v>14</v>
      </c>
      <c r="E1" s="17" t="s">
        <v>15</v>
      </c>
      <c r="F1" s="17" t="s">
        <v>16</v>
      </c>
      <c r="G1" s="14"/>
    </row>
    <row r="2" spans="1:8" x14ac:dyDescent="0.25">
      <c r="A2" s="17" t="s">
        <v>19</v>
      </c>
      <c r="B2" s="18">
        <v>4124850</v>
      </c>
      <c r="C2" s="18">
        <v>704201</v>
      </c>
      <c r="D2" s="18">
        <v>1952780</v>
      </c>
      <c r="E2" s="18">
        <v>278320</v>
      </c>
      <c r="F2" s="18">
        <v>1189549</v>
      </c>
      <c r="G2" s="15"/>
      <c r="H2" s="6"/>
    </row>
    <row r="3" spans="1:8" x14ac:dyDescent="0.25">
      <c r="A3" s="17" t="s">
        <v>18</v>
      </c>
      <c r="B3" s="18">
        <v>4458630</v>
      </c>
      <c r="C3" s="18">
        <v>714653</v>
      </c>
      <c r="D3" s="18">
        <v>1975621</v>
      </c>
      <c r="E3" s="18">
        <v>299654</v>
      </c>
      <c r="F3" s="18">
        <v>1468702</v>
      </c>
      <c r="G3" s="15"/>
      <c r="H3" s="6"/>
    </row>
    <row r="4" spans="1:8" x14ac:dyDescent="0.25">
      <c r="A4" s="17" t="s">
        <v>17</v>
      </c>
      <c r="B4" s="18">
        <v>4581600</v>
      </c>
      <c r="C4" s="18">
        <v>724936</v>
      </c>
      <c r="D4" s="18">
        <v>1993201</v>
      </c>
      <c r="E4" s="18">
        <v>308681</v>
      </c>
      <c r="F4" s="18">
        <v>1554782</v>
      </c>
      <c r="G4" s="15"/>
      <c r="H4" s="6"/>
    </row>
    <row r="5" spans="1:8" x14ac:dyDescent="0.25">
      <c r="A5" s="14"/>
      <c r="B5" s="14"/>
      <c r="C5" s="15">
        <f>AVERAGE(C2:C4)</f>
        <v>714596.66666666663</v>
      </c>
      <c r="D5" s="15">
        <f t="shared" ref="D5:F5" si="0">AVERAGE(D2:D4)</f>
        <v>1973867.3333333333</v>
      </c>
      <c r="E5" s="15">
        <f t="shared" si="0"/>
        <v>295551.66666666669</v>
      </c>
      <c r="F5" s="15">
        <f t="shared" si="0"/>
        <v>1404344.3333333333</v>
      </c>
      <c r="G5" s="13">
        <f>AVERAGE(C5:F5)</f>
        <v>1097090</v>
      </c>
    </row>
    <row r="6" spans="1:8" x14ac:dyDescent="0.25">
      <c r="A6" s="14"/>
      <c r="B6" s="14"/>
      <c r="C6" s="14">
        <f>C5/$G5</f>
        <v>0.65135646726035845</v>
      </c>
      <c r="D6" s="14">
        <f t="shared" ref="D6:F6" si="1">D5/$G5</f>
        <v>1.7991845093231487</v>
      </c>
      <c r="E6" s="14">
        <f t="shared" si="1"/>
        <v>0.26939600822782694</v>
      </c>
      <c r="F6" s="14">
        <f t="shared" si="1"/>
        <v>1.2800630151886656</v>
      </c>
      <c r="G6" s="14"/>
    </row>
    <row r="7" spans="1:8" x14ac:dyDescent="0.25">
      <c r="A7" s="14"/>
      <c r="B7" s="14"/>
      <c r="C7" s="19">
        <v>0.65</v>
      </c>
      <c r="D7" s="19">
        <v>1.8</v>
      </c>
      <c r="E7" s="16">
        <v>0.27</v>
      </c>
      <c r="F7" s="16">
        <v>1.28</v>
      </c>
      <c r="G7" s="16">
        <f>SUM(C7:F7)</f>
        <v>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H22" sqref="H22"/>
    </sheetView>
  </sheetViews>
  <sheetFormatPr baseColWidth="10" defaultRowHeight="15" x14ac:dyDescent="0.25"/>
  <sheetData>
    <row r="1" spans="1:6" x14ac:dyDescent="0.25">
      <c r="A1" t="s">
        <v>20</v>
      </c>
      <c r="C1" s="6">
        <v>5130000</v>
      </c>
    </row>
    <row r="2" spans="1:6" x14ac:dyDescent="0.25">
      <c r="A2" t="s">
        <v>22</v>
      </c>
      <c r="C2" s="6">
        <f>C1/4</f>
        <v>1282500</v>
      </c>
    </row>
    <row r="4" spans="1:6" x14ac:dyDescent="0.25">
      <c r="A4" t="s">
        <v>23</v>
      </c>
      <c r="C4" s="17" t="s">
        <v>13</v>
      </c>
      <c r="D4" s="17" t="s">
        <v>14</v>
      </c>
      <c r="E4" s="17" t="s">
        <v>15</v>
      </c>
      <c r="F4" s="17" t="s">
        <v>16</v>
      </c>
    </row>
    <row r="5" spans="1:6" x14ac:dyDescent="0.25">
      <c r="A5" t="s">
        <v>21</v>
      </c>
      <c r="C5" s="20">
        <f>'Mission 3 - Question 7'!C7</f>
        <v>0.65</v>
      </c>
      <c r="D5" s="20">
        <f>'Mission 3 - Question 7'!D7</f>
        <v>1.8</v>
      </c>
      <c r="E5" s="20">
        <f>'Mission 3 - Question 7'!E7</f>
        <v>0.27</v>
      </c>
      <c r="F5" s="20">
        <f>'Mission 3 - Question 7'!F7</f>
        <v>1.28</v>
      </c>
    </row>
    <row r="6" spans="1:6" x14ac:dyDescent="0.25">
      <c r="A6" t="s">
        <v>24</v>
      </c>
      <c r="C6" s="21">
        <f>$C2*C5</f>
        <v>833625</v>
      </c>
      <c r="D6" s="21">
        <f>$C2*D5</f>
        <v>2308500</v>
      </c>
      <c r="E6" s="21">
        <f>$C2*E5</f>
        <v>346275</v>
      </c>
      <c r="F6" s="21">
        <f>$C2*F5</f>
        <v>1641600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Mission 1 - Question 2</vt:lpstr>
      <vt:lpstr>Mission 3 - Question 7</vt:lpstr>
      <vt:lpstr>Mission 3 - Question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</cp:lastModifiedBy>
  <dcterms:created xsi:type="dcterms:W3CDTF">2018-10-09T12:38:40Z</dcterms:created>
  <dcterms:modified xsi:type="dcterms:W3CDTF">2018-10-09T15:38:23Z</dcterms:modified>
</cp:coreProperties>
</file>